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 firstSheet="1" activeTab="1"/>
  </bookViews>
  <sheets>
    <sheet name="รวม" sheetId="1" state="hidden" r:id="rId1"/>
    <sheet name="2556" sheetId="4" r:id="rId2"/>
  </sheets>
  <externalReferences>
    <externalReference r:id="rId3"/>
    <externalReference r:id="rId4"/>
    <externalReference r:id="rId5"/>
    <externalReference r:id="rId6"/>
  </externalReferences>
  <calcPr calcId="125725"/>
</workbook>
</file>

<file path=xl/calcChain.xml><?xml version="1.0" encoding="utf-8"?>
<calcChain xmlns="http://schemas.openxmlformats.org/spreadsheetml/2006/main">
  <c r="D22" i="4"/>
  <c r="D23"/>
  <c r="D24"/>
  <c r="D25"/>
  <c r="D29"/>
  <c r="B29"/>
  <c r="B10"/>
  <c r="D17" i="1"/>
  <c r="D17" i="4" s="1"/>
  <c r="D16" i="1"/>
  <c r="D15"/>
  <c r="D14"/>
  <c r="D14" i="4" s="1"/>
  <c r="D13" i="1"/>
  <c r="D12"/>
  <c r="D12" i="4" s="1"/>
  <c r="D11" i="1"/>
  <c r="D11" i="4" s="1"/>
  <c r="D10" i="1"/>
  <c r="D10" i="4" s="1"/>
  <c r="D9" i="1"/>
  <c r="D9" i="4" s="1"/>
  <c r="D8" i="1"/>
  <c r="C17"/>
  <c r="C17" i="4" s="1"/>
  <c r="C16" i="1"/>
  <c r="C16" i="4" s="1"/>
  <c r="C15" i="1"/>
  <c r="C15" i="4" s="1"/>
  <c r="C14" i="1"/>
  <c r="C14" i="4" s="1"/>
  <c r="C13" i="1"/>
  <c r="C13" i="4" s="1"/>
  <c r="C12" i="1"/>
  <c r="C12" i="4" s="1"/>
  <c r="C11" i="1"/>
  <c r="C11" i="4" s="1"/>
  <c r="C10" i="1"/>
  <c r="C9"/>
  <c r="C9" i="4" s="1"/>
  <c r="C8" i="1"/>
  <c r="B17"/>
  <c r="B17" i="4" s="1"/>
  <c r="B16" i="1"/>
  <c r="B16" i="4" s="1"/>
  <c r="B15" i="1"/>
  <c r="B15" i="4" s="1"/>
  <c r="B14" i="1"/>
  <c r="B14" i="4" s="1"/>
  <c r="B13" i="1"/>
  <c r="B13" i="4" s="1"/>
  <c r="B12" i="1"/>
  <c r="B12" i="4" s="1"/>
  <c r="C8"/>
  <c r="B11" i="1"/>
  <c r="B11" i="4" s="1"/>
  <c r="B10" i="1"/>
  <c r="B9"/>
  <c r="B9" i="4" s="1"/>
  <c r="B8" i="1"/>
  <c r="B8" i="4" s="1"/>
  <c r="D7" i="1"/>
  <c r="D7" i="4" s="1"/>
  <c r="C7" i="1"/>
  <c r="C7" i="4" s="1"/>
  <c r="B7" i="1"/>
  <c r="B7" i="4" s="1"/>
  <c r="D6" i="1"/>
  <c r="D6" i="4" s="1"/>
  <c r="C6" i="1"/>
  <c r="C6" i="4" s="1"/>
  <c r="B6" i="1"/>
  <c r="C20" i="4" l="1"/>
  <c r="C23"/>
  <c r="D28" i="1"/>
  <c r="D21" i="4"/>
  <c r="C22"/>
  <c r="C23" i="1"/>
  <c r="C24" i="4"/>
  <c r="D26"/>
  <c r="D30"/>
  <c r="D20"/>
  <c r="D19" s="1"/>
  <c r="C25"/>
  <c r="D27"/>
  <c r="D15"/>
  <c r="D28" s="1"/>
  <c r="B22" i="1"/>
  <c r="C21" i="4"/>
  <c r="C26"/>
  <c r="C28"/>
  <c r="C30"/>
  <c r="C27"/>
  <c r="D20" i="1"/>
  <c r="C30"/>
  <c r="C28"/>
  <c r="C26"/>
  <c r="B6" i="4"/>
  <c r="B30" s="1"/>
  <c r="C21" i="1"/>
  <c r="D29"/>
  <c r="D26"/>
  <c r="D21"/>
  <c r="D27"/>
  <c r="D23"/>
  <c r="D30"/>
  <c r="D24"/>
  <c r="C24"/>
  <c r="C29"/>
  <c r="C27"/>
  <c r="C22"/>
  <c r="C20"/>
  <c r="C19" s="1"/>
  <c r="C25"/>
  <c r="B26"/>
  <c r="B23"/>
  <c r="B20"/>
  <c r="B30"/>
  <c r="B27"/>
  <c r="B24"/>
  <c r="B21"/>
  <c r="B28"/>
  <c r="B25"/>
  <c r="C19" i="4" l="1"/>
  <c r="D19" i="1"/>
  <c r="B23" i="4"/>
  <c r="B28"/>
  <c r="B26"/>
  <c r="B24"/>
  <c r="B27"/>
  <c r="B25"/>
  <c r="B20"/>
  <c r="B19" s="1"/>
  <c r="B19" i="1"/>
</calcChain>
</file>

<file path=xl/sharedStrings.xml><?xml version="1.0" encoding="utf-8"?>
<sst xmlns="http://schemas.openxmlformats.org/spreadsheetml/2006/main" count="65" uniqueCount="21">
  <si>
    <t>ตารางที่ 1  จำนวนและร้อยละของประชากร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</si>
  <si>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</si>
  <si>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</si>
  <si>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</si>
  <si>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</si>
  <si>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 xml:space="preserve">                    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</si>
  <si>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</si>
  <si>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</si>
  <si>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</si>
  <si>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</si>
  <si>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</si>
  <si>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</si>
  <si>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</si>
  <si>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</si>
  <si>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</si>
  <si>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</si>
  <si>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</si>
  <si>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</si>
  <si>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 xml:space="preserve">                        ร้อยละ</t>
  </si>
  <si>
    <t xml:space="preserve">หมายเหตุ   :  -- หมายถึง ข้อมูลน้อยกว่า 0.1 </t>
  </si>
  <si>
    <t xml:space="preserve">              จังหวัดอำนาจเจริญ พ.ศ. 2556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</si>
</sst>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0.0"/>
  </numFmts>
  <fonts count="6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5.5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/>
    </xf>
    <xf numFmtId="187" fontId="5" fillId="0" borderId="0" xfId="0" applyNumberFormat="1" applyFont="1" applyBorder="1"/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87" fontId="5" fillId="0" borderId="0" xfId="0" applyNumberFormat="1" applyFont="1" applyBorder="1" applyAlignment="1"/>
    <xf numFmtId="0" fontId="5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horizontal="right"/>
    </xf>
    <xf numFmtId="3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3" fontId="3" fillId="0" borderId="0" xfId="1" applyNumberFormat="1" applyFont="1" applyBorder="1"/>
    <xf numFmtId="0" fontId="3" fillId="0" borderId="0" xfId="0" applyFont="1" applyBorder="1"/>
    <xf numFmtId="3" fontId="5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87" fontId="5" fillId="0" borderId="0" xfId="0" applyNumberFormat="1" applyFont="1" applyBorder="1" applyAlignment="1">
      <alignment horizontal="right" vertical="center"/>
    </xf>
    <xf numFmtId="188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87" fontId="3" fillId="0" borderId="0" xfId="0" applyNumberFormat="1" applyFont="1" applyAlignment="1">
      <alignment horizontal="right"/>
    </xf>
    <xf numFmtId="188" fontId="3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" xfId="0" applyFont="1" applyBorder="1" applyAlignment="1">
      <alignment vertical="center"/>
    </xf>
    <xf numFmtId="187" fontId="3" fillId="0" borderId="3" xfId="0" applyNumberFormat="1" applyFont="1" applyBorder="1" applyAlignment="1">
      <alignment horizontal="right"/>
    </xf>
    <xf numFmtId="3" fontId="3" fillId="0" borderId="0" xfId="0" applyNumberFormat="1" applyFont="1" applyFill="1" applyAlignment="1">
      <alignment horizontal="right"/>
    </xf>
    <xf numFmtId="187" fontId="3" fillId="0" borderId="0" xfId="0" applyNumberFormat="1" applyFont="1" applyFill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52;&#3605;&#3619;&#3617;&#3634;&#3626;%201-5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652;&#3605;&#3619;&#3617;&#3634;&#3626;%202-5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3652;&#3605;&#3619;&#3617;&#3634;&#3626;%203-5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3652;&#3605;&#3619;&#3617;&#3634;&#3626;%204-5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Sheet1"/>
    </sheetNames>
    <sheetDataSet>
      <sheetData sheetId="0">
        <row r="6">
          <cell r="B6">
            <v>404871</v>
          </cell>
          <cell r="C6">
            <v>203178</v>
          </cell>
          <cell r="D6">
            <v>201693</v>
          </cell>
        </row>
        <row r="7">
          <cell r="B7">
            <v>321503</v>
          </cell>
          <cell r="C7">
            <v>160564</v>
          </cell>
          <cell r="D7">
            <v>160939</v>
          </cell>
        </row>
        <row r="8">
          <cell r="B8">
            <v>208116</v>
          </cell>
          <cell r="C8">
            <v>122534.57</v>
          </cell>
          <cell r="D8">
            <v>85581</v>
          </cell>
        </row>
        <row r="9">
          <cell r="B9">
            <v>199676</v>
          </cell>
          <cell r="C9">
            <v>117841.02</v>
          </cell>
          <cell r="D9">
            <v>81835.490000000005</v>
          </cell>
        </row>
        <row r="10">
          <cell r="B10">
            <v>196684.48</v>
          </cell>
          <cell r="C10">
            <v>115799.46</v>
          </cell>
          <cell r="D10">
            <v>80885.009999999995</v>
          </cell>
        </row>
        <row r="11">
          <cell r="B11">
            <v>2992.03</v>
          </cell>
          <cell r="C11">
            <v>2041.55</v>
          </cell>
          <cell r="D11">
            <v>950.48</v>
          </cell>
        </row>
        <row r="12">
          <cell r="B12">
            <v>8440.0300000000007</v>
          </cell>
          <cell r="C12">
            <v>4693.5600000000004</v>
          </cell>
          <cell r="D12">
            <v>3746.48</v>
          </cell>
        </row>
        <row r="13">
          <cell r="B13">
            <v>113387</v>
          </cell>
          <cell r="C13">
            <v>38029</v>
          </cell>
          <cell r="D13">
            <v>75358.039999999994</v>
          </cell>
        </row>
        <row r="14">
          <cell r="B14">
            <v>33148.36</v>
          </cell>
          <cell r="C14">
            <v>1156.01</v>
          </cell>
          <cell r="D14">
            <v>31992.35</v>
          </cell>
        </row>
        <row r="15">
          <cell r="B15">
            <v>24122</v>
          </cell>
          <cell r="C15">
            <v>12263.81</v>
          </cell>
          <cell r="D15">
            <v>11857.5</v>
          </cell>
        </row>
        <row r="16">
          <cell r="B16">
            <v>56116</v>
          </cell>
          <cell r="C16">
            <v>24608.61</v>
          </cell>
          <cell r="D16">
            <v>31508.18</v>
          </cell>
        </row>
        <row r="17">
          <cell r="B17">
            <v>83368</v>
          </cell>
          <cell r="C17">
            <v>42614</v>
          </cell>
          <cell r="D17">
            <v>40754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</sheetNames>
    <sheetDataSet>
      <sheetData sheetId="0">
        <row r="5">
          <cell r="B5">
            <v>406269</v>
          </cell>
          <cell r="C5">
            <v>204304</v>
          </cell>
          <cell r="D5">
            <v>201965</v>
          </cell>
        </row>
        <row r="6">
          <cell r="B6">
            <v>323405</v>
          </cell>
          <cell r="C6">
            <v>162005</v>
          </cell>
          <cell r="D6">
            <v>161400</v>
          </cell>
        </row>
        <row r="7">
          <cell r="B7">
            <v>226548</v>
          </cell>
          <cell r="C7">
            <v>129039</v>
          </cell>
          <cell r="D7">
            <v>97509</v>
          </cell>
        </row>
        <row r="8">
          <cell r="B8">
            <v>222073</v>
          </cell>
          <cell r="C8">
            <v>127332</v>
          </cell>
          <cell r="D8">
            <v>94741</v>
          </cell>
        </row>
        <row r="9">
          <cell r="B9">
            <v>220987</v>
          </cell>
          <cell r="C9">
            <v>126722</v>
          </cell>
          <cell r="D9">
            <v>94265</v>
          </cell>
        </row>
        <row r="10">
          <cell r="B10">
            <v>1086</v>
          </cell>
          <cell r="C10">
            <v>610</v>
          </cell>
          <cell r="D10">
            <v>476</v>
          </cell>
        </row>
        <row r="11">
          <cell r="B11">
            <v>4475</v>
          </cell>
          <cell r="C11">
            <v>1707</v>
          </cell>
          <cell r="D11">
            <v>2768</v>
          </cell>
        </row>
        <row r="12">
          <cell r="B12">
            <v>96857</v>
          </cell>
          <cell r="C12">
            <v>32966</v>
          </cell>
          <cell r="D12">
            <v>63891</v>
          </cell>
        </row>
        <row r="13">
          <cell r="B13">
            <v>23357</v>
          </cell>
          <cell r="C13">
            <v>820</v>
          </cell>
          <cell r="D13">
            <v>22537</v>
          </cell>
        </row>
        <row r="14">
          <cell r="B14">
            <v>23304</v>
          </cell>
          <cell r="C14">
            <v>11164</v>
          </cell>
          <cell r="D14">
            <v>12140</v>
          </cell>
        </row>
        <row r="15">
          <cell r="B15">
            <v>50196</v>
          </cell>
          <cell r="C15">
            <v>20982</v>
          </cell>
          <cell r="D15">
            <v>29214</v>
          </cell>
        </row>
        <row r="16">
          <cell r="B16">
            <v>82864</v>
          </cell>
          <cell r="C16">
            <v>42299</v>
          </cell>
          <cell r="D16">
            <v>40565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</sheetNames>
    <sheetDataSet>
      <sheetData sheetId="0">
        <row r="5">
          <cell r="B5">
            <v>407099</v>
          </cell>
          <cell r="C5">
            <v>204857</v>
          </cell>
          <cell r="D5">
            <v>202242</v>
          </cell>
        </row>
        <row r="6">
          <cell r="B6">
            <v>324658</v>
          </cell>
          <cell r="C6">
            <v>162795</v>
          </cell>
          <cell r="D6">
            <v>161863</v>
          </cell>
        </row>
        <row r="7">
          <cell r="B7">
            <v>244899</v>
          </cell>
          <cell r="C7">
            <v>132576</v>
          </cell>
          <cell r="D7">
            <v>112323</v>
          </cell>
        </row>
        <row r="8">
          <cell r="B8">
            <v>243361</v>
          </cell>
          <cell r="C8">
            <v>132313</v>
          </cell>
          <cell r="D8">
            <v>111048</v>
          </cell>
        </row>
        <row r="9">
          <cell r="B9">
            <v>242970</v>
          </cell>
          <cell r="C9">
            <v>132053</v>
          </cell>
          <cell r="D9">
            <v>110917</v>
          </cell>
        </row>
        <row r="10">
          <cell r="B10">
            <v>391</v>
          </cell>
          <cell r="C10">
            <v>260</v>
          </cell>
          <cell r="D10">
            <v>131</v>
          </cell>
        </row>
        <row r="11">
          <cell r="B11">
            <v>1538</v>
          </cell>
          <cell r="C11">
            <v>263</v>
          </cell>
          <cell r="D11">
            <v>1275</v>
          </cell>
        </row>
        <row r="12">
          <cell r="B12">
            <v>79759</v>
          </cell>
          <cell r="C12">
            <v>30219</v>
          </cell>
          <cell r="D12">
            <v>49540</v>
          </cell>
        </row>
        <row r="13">
          <cell r="B13">
            <v>17819</v>
          </cell>
          <cell r="C13">
            <v>1507</v>
          </cell>
          <cell r="D13">
            <v>16312</v>
          </cell>
        </row>
        <row r="14">
          <cell r="B14">
            <v>21674</v>
          </cell>
          <cell r="C14">
            <v>10792</v>
          </cell>
          <cell r="D14">
            <v>10882</v>
          </cell>
        </row>
        <row r="15">
          <cell r="B15">
            <v>40266</v>
          </cell>
          <cell r="C15">
            <v>17920</v>
          </cell>
          <cell r="D15">
            <v>22346</v>
          </cell>
        </row>
        <row r="16">
          <cell r="B16">
            <v>82441</v>
          </cell>
          <cell r="C16">
            <v>42062</v>
          </cell>
          <cell r="D16">
            <v>40379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</sheetNames>
    <sheetDataSet>
      <sheetData sheetId="0">
        <row r="5">
          <cell r="B5">
            <v>406675</v>
          </cell>
          <cell r="C5">
            <v>204169</v>
          </cell>
          <cell r="D5">
            <v>202506</v>
          </cell>
        </row>
        <row r="6">
          <cell r="B6">
            <v>324474</v>
          </cell>
          <cell r="C6">
            <v>162172</v>
          </cell>
          <cell r="D6">
            <v>162302</v>
          </cell>
        </row>
        <row r="7">
          <cell r="B7">
            <v>244324</v>
          </cell>
          <cell r="C7">
            <v>133459</v>
          </cell>
          <cell r="D7">
            <v>110865</v>
          </cell>
        </row>
        <row r="8">
          <cell r="B8">
            <v>242933</v>
          </cell>
          <cell r="C8">
            <v>132944</v>
          </cell>
          <cell r="D8">
            <v>109989</v>
          </cell>
        </row>
        <row r="9">
          <cell r="B9">
            <v>240265</v>
          </cell>
          <cell r="C9">
            <v>132187</v>
          </cell>
          <cell r="D9">
            <v>108078</v>
          </cell>
        </row>
        <row r="10">
          <cell r="B10">
            <v>2668</v>
          </cell>
          <cell r="C10">
            <v>757</v>
          </cell>
          <cell r="D10">
            <v>1911</v>
          </cell>
        </row>
        <row r="11">
          <cell r="B11">
            <v>1391</v>
          </cell>
          <cell r="C11">
            <v>515</v>
          </cell>
          <cell r="D11">
            <v>876</v>
          </cell>
        </row>
        <row r="12">
          <cell r="B12">
            <v>80150</v>
          </cell>
          <cell r="C12">
            <v>28713</v>
          </cell>
          <cell r="D12">
            <v>51437</v>
          </cell>
        </row>
        <row r="13">
          <cell r="B13">
            <v>16889</v>
          </cell>
          <cell r="C13">
            <v>49</v>
          </cell>
          <cell r="D13">
            <v>16840</v>
          </cell>
        </row>
        <row r="14">
          <cell r="B14">
            <v>24647</v>
          </cell>
          <cell r="C14">
            <v>12600</v>
          </cell>
          <cell r="D14">
            <v>12047</v>
          </cell>
        </row>
        <row r="15">
          <cell r="B15">
            <v>38614</v>
          </cell>
          <cell r="C15">
            <v>16064</v>
          </cell>
          <cell r="D15">
            <v>22550</v>
          </cell>
        </row>
        <row r="16">
          <cell r="B16">
            <v>82201</v>
          </cell>
          <cell r="C16">
            <v>41997</v>
          </cell>
          <cell r="D16">
            <v>40204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zoomScaleNormal="100" workbookViewId="0">
      <selection activeCell="B11" sqref="B11"/>
    </sheetView>
  </sheetViews>
  <sheetFormatPr defaultRowHeight="24" customHeight="1"/>
  <cols>
    <col min="1" max="1" width="34.25" style="2" customWidth="1"/>
    <col min="2" max="4" width="13.75" style="2" customWidth="1"/>
    <col min="5" max="5" width="9" style="3"/>
    <col min="6" max="256" width="9" style="2"/>
    <col min="257" max="257" width="34.25" style="2" customWidth="1"/>
    <col min="258" max="260" width="13.75" style="2" customWidth="1"/>
    <col min="261" max="512" width="9" style="2"/>
    <col min="513" max="513" width="34.25" style="2" customWidth="1"/>
    <col min="514" max="516" width="13.75" style="2" customWidth="1"/>
    <col min="517" max="768" width="9" style="2"/>
    <col min="769" max="769" width="34.25" style="2" customWidth="1"/>
    <col min="770" max="772" width="13.75" style="2" customWidth="1"/>
    <col min="773" max="1024" width="9" style="2"/>
    <col min="1025" max="1025" width="34.25" style="2" customWidth="1"/>
    <col min="1026" max="1028" width="13.75" style="2" customWidth="1"/>
    <col min="1029" max="1280" width="9" style="2"/>
    <col min="1281" max="1281" width="34.25" style="2" customWidth="1"/>
    <col min="1282" max="1284" width="13.75" style="2" customWidth="1"/>
    <col min="1285" max="1536" width="9" style="2"/>
    <col min="1537" max="1537" width="34.25" style="2" customWidth="1"/>
    <col min="1538" max="1540" width="13.75" style="2" customWidth="1"/>
    <col min="1541" max="1792" width="9" style="2"/>
    <col min="1793" max="1793" width="34.25" style="2" customWidth="1"/>
    <col min="1794" max="1796" width="13.75" style="2" customWidth="1"/>
    <col min="1797" max="2048" width="9" style="2"/>
    <col min="2049" max="2049" width="34.25" style="2" customWidth="1"/>
    <col min="2050" max="2052" width="13.75" style="2" customWidth="1"/>
    <col min="2053" max="2304" width="9" style="2"/>
    <col min="2305" max="2305" width="34.25" style="2" customWidth="1"/>
    <col min="2306" max="2308" width="13.75" style="2" customWidth="1"/>
    <col min="2309" max="2560" width="9" style="2"/>
    <col min="2561" max="2561" width="34.25" style="2" customWidth="1"/>
    <col min="2562" max="2564" width="13.75" style="2" customWidth="1"/>
    <col min="2565" max="2816" width="9" style="2"/>
    <col min="2817" max="2817" width="34.25" style="2" customWidth="1"/>
    <col min="2818" max="2820" width="13.75" style="2" customWidth="1"/>
    <col min="2821" max="3072" width="9" style="2"/>
    <col min="3073" max="3073" width="34.25" style="2" customWidth="1"/>
    <col min="3074" max="3076" width="13.75" style="2" customWidth="1"/>
    <col min="3077" max="3328" width="9" style="2"/>
    <col min="3329" max="3329" width="34.25" style="2" customWidth="1"/>
    <col min="3330" max="3332" width="13.75" style="2" customWidth="1"/>
    <col min="3333" max="3584" width="9" style="2"/>
    <col min="3585" max="3585" width="34.25" style="2" customWidth="1"/>
    <col min="3586" max="3588" width="13.75" style="2" customWidth="1"/>
    <col min="3589" max="3840" width="9" style="2"/>
    <col min="3841" max="3841" width="34.25" style="2" customWidth="1"/>
    <col min="3842" max="3844" width="13.75" style="2" customWidth="1"/>
    <col min="3845" max="4096" width="9" style="2"/>
    <col min="4097" max="4097" width="34.25" style="2" customWidth="1"/>
    <col min="4098" max="4100" width="13.75" style="2" customWidth="1"/>
    <col min="4101" max="4352" width="9" style="2"/>
    <col min="4353" max="4353" width="34.25" style="2" customWidth="1"/>
    <col min="4354" max="4356" width="13.75" style="2" customWidth="1"/>
    <col min="4357" max="4608" width="9" style="2"/>
    <col min="4609" max="4609" width="34.25" style="2" customWidth="1"/>
    <col min="4610" max="4612" width="13.75" style="2" customWidth="1"/>
    <col min="4613" max="4864" width="9" style="2"/>
    <col min="4865" max="4865" width="34.25" style="2" customWidth="1"/>
    <col min="4866" max="4868" width="13.75" style="2" customWidth="1"/>
    <col min="4869" max="5120" width="9" style="2"/>
    <col min="5121" max="5121" width="34.25" style="2" customWidth="1"/>
    <col min="5122" max="5124" width="13.75" style="2" customWidth="1"/>
    <col min="5125" max="5376" width="9" style="2"/>
    <col min="5377" max="5377" width="34.25" style="2" customWidth="1"/>
    <col min="5378" max="5380" width="13.75" style="2" customWidth="1"/>
    <col min="5381" max="5632" width="9" style="2"/>
    <col min="5633" max="5633" width="34.25" style="2" customWidth="1"/>
    <col min="5634" max="5636" width="13.75" style="2" customWidth="1"/>
    <col min="5637" max="5888" width="9" style="2"/>
    <col min="5889" max="5889" width="34.25" style="2" customWidth="1"/>
    <col min="5890" max="5892" width="13.75" style="2" customWidth="1"/>
    <col min="5893" max="6144" width="9" style="2"/>
    <col min="6145" max="6145" width="34.25" style="2" customWidth="1"/>
    <col min="6146" max="6148" width="13.75" style="2" customWidth="1"/>
    <col min="6149" max="6400" width="9" style="2"/>
    <col min="6401" max="6401" width="34.25" style="2" customWidth="1"/>
    <col min="6402" max="6404" width="13.75" style="2" customWidth="1"/>
    <col min="6405" max="6656" width="9" style="2"/>
    <col min="6657" max="6657" width="34.25" style="2" customWidth="1"/>
    <col min="6658" max="6660" width="13.75" style="2" customWidth="1"/>
    <col min="6661" max="6912" width="9" style="2"/>
    <col min="6913" max="6913" width="34.25" style="2" customWidth="1"/>
    <col min="6914" max="6916" width="13.75" style="2" customWidth="1"/>
    <col min="6917" max="7168" width="9" style="2"/>
    <col min="7169" max="7169" width="34.25" style="2" customWidth="1"/>
    <col min="7170" max="7172" width="13.75" style="2" customWidth="1"/>
    <col min="7173" max="7424" width="9" style="2"/>
    <col min="7425" max="7425" width="34.25" style="2" customWidth="1"/>
    <col min="7426" max="7428" width="13.75" style="2" customWidth="1"/>
    <col min="7429" max="7680" width="9" style="2"/>
    <col min="7681" max="7681" width="34.25" style="2" customWidth="1"/>
    <col min="7682" max="7684" width="13.75" style="2" customWidth="1"/>
    <col min="7685" max="7936" width="9" style="2"/>
    <col min="7937" max="7937" width="34.25" style="2" customWidth="1"/>
    <col min="7938" max="7940" width="13.75" style="2" customWidth="1"/>
    <col min="7941" max="8192" width="9" style="2"/>
    <col min="8193" max="8193" width="34.25" style="2" customWidth="1"/>
    <col min="8194" max="8196" width="13.75" style="2" customWidth="1"/>
    <col min="8197" max="8448" width="9" style="2"/>
    <col min="8449" max="8449" width="34.25" style="2" customWidth="1"/>
    <col min="8450" max="8452" width="13.75" style="2" customWidth="1"/>
    <col min="8453" max="8704" width="9" style="2"/>
    <col min="8705" max="8705" width="34.25" style="2" customWidth="1"/>
    <col min="8706" max="8708" width="13.75" style="2" customWidth="1"/>
    <col min="8709" max="8960" width="9" style="2"/>
    <col min="8961" max="8961" width="34.25" style="2" customWidth="1"/>
    <col min="8962" max="8964" width="13.75" style="2" customWidth="1"/>
    <col min="8965" max="9216" width="9" style="2"/>
    <col min="9217" max="9217" width="34.25" style="2" customWidth="1"/>
    <col min="9218" max="9220" width="13.75" style="2" customWidth="1"/>
    <col min="9221" max="9472" width="9" style="2"/>
    <col min="9473" max="9473" width="34.25" style="2" customWidth="1"/>
    <col min="9474" max="9476" width="13.75" style="2" customWidth="1"/>
    <col min="9477" max="9728" width="9" style="2"/>
    <col min="9729" max="9729" width="34.25" style="2" customWidth="1"/>
    <col min="9730" max="9732" width="13.75" style="2" customWidth="1"/>
    <col min="9733" max="9984" width="9" style="2"/>
    <col min="9985" max="9985" width="34.25" style="2" customWidth="1"/>
    <col min="9986" max="9988" width="13.75" style="2" customWidth="1"/>
    <col min="9989" max="10240" width="9" style="2"/>
    <col min="10241" max="10241" width="34.25" style="2" customWidth="1"/>
    <col min="10242" max="10244" width="13.75" style="2" customWidth="1"/>
    <col min="10245" max="10496" width="9" style="2"/>
    <col min="10497" max="10497" width="34.25" style="2" customWidth="1"/>
    <col min="10498" max="10500" width="13.75" style="2" customWidth="1"/>
    <col min="10501" max="10752" width="9" style="2"/>
    <col min="10753" max="10753" width="34.25" style="2" customWidth="1"/>
    <col min="10754" max="10756" width="13.75" style="2" customWidth="1"/>
    <col min="10757" max="11008" width="9" style="2"/>
    <col min="11009" max="11009" width="34.25" style="2" customWidth="1"/>
    <col min="11010" max="11012" width="13.75" style="2" customWidth="1"/>
    <col min="11013" max="11264" width="9" style="2"/>
    <col min="11265" max="11265" width="34.25" style="2" customWidth="1"/>
    <col min="11266" max="11268" width="13.75" style="2" customWidth="1"/>
    <col min="11269" max="11520" width="9" style="2"/>
    <col min="11521" max="11521" width="34.25" style="2" customWidth="1"/>
    <col min="11522" max="11524" width="13.75" style="2" customWidth="1"/>
    <col min="11525" max="11776" width="9" style="2"/>
    <col min="11777" max="11777" width="34.25" style="2" customWidth="1"/>
    <col min="11778" max="11780" width="13.75" style="2" customWidth="1"/>
    <col min="11781" max="12032" width="9" style="2"/>
    <col min="12033" max="12033" width="34.25" style="2" customWidth="1"/>
    <col min="12034" max="12036" width="13.75" style="2" customWidth="1"/>
    <col min="12037" max="12288" width="9" style="2"/>
    <col min="12289" max="12289" width="34.25" style="2" customWidth="1"/>
    <col min="12290" max="12292" width="13.75" style="2" customWidth="1"/>
    <col min="12293" max="12544" width="9" style="2"/>
    <col min="12545" max="12545" width="34.25" style="2" customWidth="1"/>
    <col min="12546" max="12548" width="13.75" style="2" customWidth="1"/>
    <col min="12549" max="12800" width="9" style="2"/>
    <col min="12801" max="12801" width="34.25" style="2" customWidth="1"/>
    <col min="12802" max="12804" width="13.75" style="2" customWidth="1"/>
    <col min="12805" max="13056" width="9" style="2"/>
    <col min="13057" max="13057" width="34.25" style="2" customWidth="1"/>
    <col min="13058" max="13060" width="13.75" style="2" customWidth="1"/>
    <col min="13061" max="13312" width="9" style="2"/>
    <col min="13313" max="13313" width="34.25" style="2" customWidth="1"/>
    <col min="13314" max="13316" width="13.75" style="2" customWidth="1"/>
    <col min="13317" max="13568" width="9" style="2"/>
    <col min="13569" max="13569" width="34.25" style="2" customWidth="1"/>
    <col min="13570" max="13572" width="13.75" style="2" customWidth="1"/>
    <col min="13573" max="13824" width="9" style="2"/>
    <col min="13825" max="13825" width="34.25" style="2" customWidth="1"/>
    <col min="13826" max="13828" width="13.75" style="2" customWidth="1"/>
    <col min="13829" max="14080" width="9" style="2"/>
    <col min="14081" max="14081" width="34.25" style="2" customWidth="1"/>
    <col min="14082" max="14084" width="13.75" style="2" customWidth="1"/>
    <col min="14085" max="14336" width="9" style="2"/>
    <col min="14337" max="14337" width="34.25" style="2" customWidth="1"/>
    <col min="14338" max="14340" width="13.75" style="2" customWidth="1"/>
    <col min="14341" max="14592" width="9" style="2"/>
    <col min="14593" max="14593" width="34.25" style="2" customWidth="1"/>
    <col min="14594" max="14596" width="13.75" style="2" customWidth="1"/>
    <col min="14597" max="14848" width="9" style="2"/>
    <col min="14849" max="14849" width="34.25" style="2" customWidth="1"/>
    <col min="14850" max="14852" width="13.75" style="2" customWidth="1"/>
    <col min="14853" max="15104" width="9" style="2"/>
    <col min="15105" max="15105" width="34.25" style="2" customWidth="1"/>
    <col min="15106" max="15108" width="13.75" style="2" customWidth="1"/>
    <col min="15109" max="15360" width="9" style="2"/>
    <col min="15361" max="15361" width="34.25" style="2" customWidth="1"/>
    <col min="15362" max="15364" width="13.75" style="2" customWidth="1"/>
    <col min="15365" max="15616" width="9" style="2"/>
    <col min="15617" max="15617" width="34.25" style="2" customWidth="1"/>
    <col min="15618" max="15620" width="13.75" style="2" customWidth="1"/>
    <col min="15621" max="15872" width="9" style="2"/>
    <col min="15873" max="15873" width="34.25" style="2" customWidth="1"/>
    <col min="15874" max="15876" width="13.75" style="2" customWidth="1"/>
    <col min="15877" max="16128" width="9" style="2"/>
    <col min="16129" max="16129" width="34.25" style="2" customWidth="1"/>
    <col min="16130" max="16132" width="13.75" style="2" customWidth="1"/>
    <col min="16133" max="16384" width="9" style="2"/>
  </cols>
  <sheetData>
    <row r="1" spans="1:5" ht="21">
      <c r="A1" s="1" t="s">
        <v>0</v>
      </c>
    </row>
    <row r="2" spans="1:5" ht="21">
      <c r="A2" s="4" t="s">
        <v>20</v>
      </c>
    </row>
    <row r="3" spans="1:5" ht="5.0999999999999996" customHeight="1">
      <c r="A3" s="5"/>
      <c r="B3" s="5"/>
      <c r="C3" s="5"/>
      <c r="D3" s="5"/>
    </row>
    <row r="4" spans="1:5" s="9" customFormat="1" ht="32.25" customHeight="1">
      <c r="A4" s="6" t="s">
        <v>1</v>
      </c>
      <c r="B4" s="7" t="s">
        <v>2</v>
      </c>
      <c r="C4" s="7" t="s">
        <v>3</v>
      </c>
      <c r="D4" s="7" t="s">
        <v>4</v>
      </c>
      <c r="E4" s="8"/>
    </row>
    <row r="5" spans="1:5" s="9" customFormat="1" ht="24" customHeight="1">
      <c r="A5" s="2"/>
      <c r="C5" s="10" t="s">
        <v>5</v>
      </c>
      <c r="D5" s="11"/>
      <c r="E5" s="12"/>
    </row>
    <row r="6" spans="1:5" s="16" customFormat="1" ht="24" customHeight="1">
      <c r="A6" s="13" t="s">
        <v>6</v>
      </c>
      <c r="B6" s="14">
        <f>'[1]1'!$B$6+'[2]1'!$B$5+'[3]1'!$B$5+'[4]1'!$B$5</f>
        <v>1624914</v>
      </c>
      <c r="C6" s="14">
        <f>SUM('[1]1'!$C$6+'[2]1'!$C$5+'[3]1'!$C$5+'[4]1'!$C$5)</f>
        <v>816508</v>
      </c>
      <c r="D6" s="14">
        <f>SUM('[1]1'!$D$6+'[2]1'!$D$5+'[3]1'!$D$5+'[4]1'!$D$5)</f>
        <v>808406</v>
      </c>
      <c r="E6" s="15"/>
    </row>
    <row r="7" spans="1:5" s="17" customFormat="1" ht="24" customHeight="1">
      <c r="A7" s="17" t="s">
        <v>7</v>
      </c>
      <c r="B7" s="14">
        <f>SUM('[1]1'!$B$7+'[2]1'!$B$6+'[3]1'!$B$6+'[4]1'!$B$6)</f>
        <v>1294040</v>
      </c>
      <c r="C7" s="14">
        <f>SUM('[1]1'!$C$7+'[2]1'!$C$6+'[3]1'!$C$6+'[4]1'!$C$6)</f>
        <v>647536</v>
      </c>
      <c r="D7" s="14">
        <f>SUM('[1]1'!$D$7+'[2]1'!$D$6+'[3]1'!$D$6+'[4]1'!$D$6)</f>
        <v>646504</v>
      </c>
      <c r="E7" s="18"/>
    </row>
    <row r="8" spans="1:5" s="17" customFormat="1" ht="24" customHeight="1">
      <c r="A8" s="17" t="s">
        <v>8</v>
      </c>
      <c r="B8" s="14">
        <f>SUM('[1]1'!$B$8+'[2]1'!$B$7+'[3]1'!$B$7+'[4]1'!$B$7)</f>
        <v>923887</v>
      </c>
      <c r="C8" s="14">
        <f>SUM('[1]1'!$C$8+'[2]1'!$C$7+'[3]1'!$C$7+'[4]1'!$C$7)</f>
        <v>517608.57</v>
      </c>
      <c r="D8" s="14">
        <f>SUM('[1]1'!$D$8+'[2]1'!$D$7+'[3]1'!$D$7+'[4]1'!$D$7)</f>
        <v>406278</v>
      </c>
      <c r="E8" s="18"/>
    </row>
    <row r="9" spans="1:5" s="17" customFormat="1" ht="24" customHeight="1">
      <c r="A9" s="17" t="s">
        <v>9</v>
      </c>
      <c r="B9" s="14">
        <f>SUM('[1]1'!$B$9+'[2]1'!$B$8+'[3]1'!$B$8+'[4]1'!$B$8)</f>
        <v>908043</v>
      </c>
      <c r="C9" s="14">
        <f>SUM('[1]1'!$C$9+'[2]1'!$C$8+'[3]1'!$C$8+'[4]1'!$C$8)</f>
        <v>510430.02</v>
      </c>
      <c r="D9" s="14">
        <f>SUM('[1]1'!$D$9+'[2]1'!$D$8+'[3]1'!$D$8+'[4]1'!$D$8)</f>
        <v>397613.49</v>
      </c>
      <c r="E9" s="19"/>
    </row>
    <row r="10" spans="1:5" s="17" customFormat="1" ht="24" customHeight="1">
      <c r="A10" s="17" t="s">
        <v>10</v>
      </c>
      <c r="B10" s="14">
        <f>SUM('[1]1'!$B$10+'[2]1'!$B$9+'[3]1'!$B$9+'[4]1'!$B$9)</f>
        <v>900906.48</v>
      </c>
      <c r="C10" s="14">
        <f>SUM('[1]1'!$C$10+'[2]1'!$C$9+'[3]1'!$C$9+'[4]1'!$C$9)</f>
        <v>506761.46</v>
      </c>
      <c r="D10" s="14">
        <f>SUM('[1]1'!$D$10+'[2]1'!$D$9+'[3]1'!$D$9+'[4]1'!$D$9)</f>
        <v>394145.01</v>
      </c>
      <c r="E10" s="19"/>
    </row>
    <row r="11" spans="1:5" s="17" customFormat="1" ht="24" customHeight="1">
      <c r="A11" s="17" t="s">
        <v>11</v>
      </c>
      <c r="B11" s="14">
        <f>SUM('[1]1'!$B$11+'[2]1'!$B$10+'[3]1'!$B$10+'[4]1'!$B$10)</f>
        <v>7137.0300000000007</v>
      </c>
      <c r="C11" s="14">
        <f>SUM('[1]1'!$C$11+'[2]1'!$C$10+'[3]1'!$C$10+'[4]1'!$C$10)</f>
        <v>3668.55</v>
      </c>
      <c r="D11" s="14">
        <f>SUM('[1]1'!$D$11+'[2]1'!$D$10+'[3]1'!$D$10+'[4]1'!$D$10)</f>
        <v>3468.48</v>
      </c>
      <c r="E11" s="19"/>
    </row>
    <row r="12" spans="1:5" s="17" customFormat="1" ht="24" customHeight="1">
      <c r="A12" s="17" t="s">
        <v>12</v>
      </c>
      <c r="B12" s="14">
        <f>SUM('[1]1'!$B$12+'[2]1'!$B$11+'[3]1'!$B$11+'[4]1'!$B$11)</f>
        <v>15844.03</v>
      </c>
      <c r="C12" s="14">
        <f>SUM('[1]1'!$C$12+'[2]1'!$C$11+'[3]1'!$C$11+'[4]1'!$C$11)</f>
        <v>7178.56</v>
      </c>
      <c r="D12" s="14">
        <f>SUM('[1]1'!$D$12+'[2]1'!$D$11+'[3]1'!$D$11+'[4]1'!$D$11)</f>
        <v>8665.48</v>
      </c>
      <c r="E12" s="19"/>
    </row>
    <row r="13" spans="1:5" s="17" customFormat="1" ht="24" customHeight="1">
      <c r="A13" s="17" t="s">
        <v>13</v>
      </c>
      <c r="B13" s="14">
        <f>SUM('[1]1'!$B$13+'[2]1'!$B$12+'[3]1'!$B$12+'[4]1'!$B$12)</f>
        <v>370153</v>
      </c>
      <c r="C13" s="14">
        <f>SUM('[1]1'!$C$13+'[2]1'!$C$12+'[3]1'!$C$12+'[4]1'!$C$12)</f>
        <v>129927</v>
      </c>
      <c r="D13" s="14">
        <f>SUM('[1]1'!$D$13+'[2]1'!$D$12+'[3]1'!$D$12+'[4]1'!$D$12)</f>
        <v>240226.03999999998</v>
      </c>
      <c r="E13" s="18"/>
    </row>
    <row r="14" spans="1:5" s="17" customFormat="1" ht="24" customHeight="1">
      <c r="A14" s="17" t="s">
        <v>14</v>
      </c>
      <c r="B14" s="14">
        <f>SUM('[1]1'!$B$14+'[2]1'!$B$13+'[3]1'!$B$13+'[4]1'!$B$13)</f>
        <v>91213.36</v>
      </c>
      <c r="C14" s="14">
        <f>SUM('[1]1'!$C$14+'[2]1'!$C$13+'[3]1'!$C$13+'[4]1'!$C$13)</f>
        <v>3532.01</v>
      </c>
      <c r="D14" s="14">
        <f>SUM('[1]1'!$D$14+'[2]1'!$D$13+'[3]1'!$D$13+'[4]1'!$D$13)</f>
        <v>87681.35</v>
      </c>
      <c r="E14" s="19"/>
    </row>
    <row r="15" spans="1:5" s="17" customFormat="1" ht="24" customHeight="1">
      <c r="A15" s="17" t="s">
        <v>15</v>
      </c>
      <c r="B15" s="14">
        <f>SUM('[1]1'!$B$15+'[2]1'!$B$14+'[3]1'!$B$14+'[4]1'!$B$14)</f>
        <v>93747</v>
      </c>
      <c r="C15" s="14">
        <f>SUM('[1]1'!$C$15+'[2]1'!$C$14+'[3]1'!$C$14+'[4]1'!$C$14)</f>
        <v>46819.81</v>
      </c>
      <c r="D15" s="14">
        <f>SUM('[1]1'!$D$15+'[2]1'!$D$14+'[3]1'!$D$14+'[4]1'!$D$14)</f>
        <v>46926.5</v>
      </c>
      <c r="E15" s="19"/>
    </row>
    <row r="16" spans="1:5" s="17" customFormat="1" ht="24" customHeight="1">
      <c r="A16" s="17" t="s">
        <v>16</v>
      </c>
      <c r="B16" s="14">
        <f>SUM('[1]1'!$B$16+'[2]1'!$B$15+'[3]1'!$B$15+'[4]1'!$B$15)</f>
        <v>185192</v>
      </c>
      <c r="C16" s="14">
        <f>SUM('[1]1'!$C$16+'[2]1'!$C$15+'[3]1'!$C$15+'[4]1'!$C$15)</f>
        <v>79574.61</v>
      </c>
      <c r="D16" s="14">
        <f>SUM('[1]1'!$D$16+'[2]1'!$D$15+'[3]1'!$D$15+'[4]1'!$D$15)</f>
        <v>105618.18</v>
      </c>
      <c r="E16" s="19"/>
    </row>
    <row r="17" spans="1:9" s="17" customFormat="1" ht="24" customHeight="1">
      <c r="A17" s="17" t="s">
        <v>17</v>
      </c>
      <c r="B17" s="20">
        <f>SUM('[1]1'!$B$17+'[2]1'!$B$16+'[3]1'!$B$16+'[4]1'!$B$16)</f>
        <v>330874</v>
      </c>
      <c r="C17" s="14">
        <f>SUM('[1]1'!$C$17+'[2]1'!$C$16+'[3]1'!$C$16+'[4]1'!$C$16)</f>
        <v>168972</v>
      </c>
      <c r="D17" s="20">
        <f>SUM('[1]1'!$D$17+'[2]1'!$D$16+'[3]1'!$D$16+'[4]1'!$D$16)</f>
        <v>161902</v>
      </c>
      <c r="E17" s="18"/>
    </row>
    <row r="18" spans="1:9" s="17" customFormat="1" ht="28.5" customHeight="1">
      <c r="A18" s="21"/>
      <c r="B18" s="18"/>
      <c r="C18" s="22" t="s">
        <v>18</v>
      </c>
      <c r="D18" s="22"/>
      <c r="E18" s="18"/>
    </row>
    <row r="19" spans="1:9" s="26" customFormat="1" ht="24" customHeight="1">
      <c r="A19" s="23" t="s">
        <v>6</v>
      </c>
      <c r="B19" s="24">
        <f>B20+B30</f>
        <v>100</v>
      </c>
      <c r="C19" s="24">
        <f>C20+C30</f>
        <v>100</v>
      </c>
      <c r="D19" s="24">
        <f>D20+D30</f>
        <v>100</v>
      </c>
      <c r="E19" s="15"/>
      <c r="F19" s="25"/>
    </row>
    <row r="20" spans="1:9" s="27" customFormat="1" ht="24" customHeight="1">
      <c r="A20" s="27" t="s">
        <v>7</v>
      </c>
      <c r="B20" s="28">
        <f>SUM(B7*100/$B$6)</f>
        <v>79.637445427881104</v>
      </c>
      <c r="C20" s="28">
        <f>C7*100/$C$6</f>
        <v>79.305530380596394</v>
      </c>
      <c r="D20" s="28">
        <f>D7*100/$D$6</f>
        <v>79.97268699143747</v>
      </c>
      <c r="E20" s="19"/>
      <c r="F20" s="29"/>
      <c r="G20" s="30"/>
      <c r="H20" s="30"/>
      <c r="I20" s="30"/>
    </row>
    <row r="21" spans="1:9" s="27" customFormat="1" ht="24" customHeight="1">
      <c r="A21" s="27" t="s">
        <v>8</v>
      </c>
      <c r="B21" s="28">
        <f t="shared" ref="B21:B30" si="0">SUM(B8*100/$B$6)</f>
        <v>56.857593694189354</v>
      </c>
      <c r="C21" s="28">
        <f t="shared" ref="C21:C30" si="1">C8*100/$C$6</f>
        <v>63.392957570532069</v>
      </c>
      <c r="D21" s="28">
        <f t="shared" ref="D21:D30" si="2">D8*100/$D$6</f>
        <v>50.256677956373409</v>
      </c>
      <c r="E21" s="19"/>
      <c r="F21" s="29"/>
      <c r="G21" s="30"/>
      <c r="H21" s="30"/>
      <c r="I21" s="30"/>
    </row>
    <row r="22" spans="1:9" s="27" customFormat="1" ht="24" customHeight="1">
      <c r="A22" s="27" t="s">
        <v>9</v>
      </c>
      <c r="B22" s="28">
        <f t="shared" si="0"/>
        <v>55.882526706028749</v>
      </c>
      <c r="C22" s="28">
        <f t="shared" si="1"/>
        <v>62.513780636564491</v>
      </c>
      <c r="D22" s="28">
        <v>40.6</v>
      </c>
      <c r="E22" s="19"/>
      <c r="F22" s="29"/>
      <c r="G22" s="30"/>
      <c r="H22" s="30"/>
      <c r="I22" s="30"/>
    </row>
    <row r="23" spans="1:9" s="27" customFormat="1" ht="24" customHeight="1">
      <c r="A23" s="27" t="s">
        <v>10</v>
      </c>
      <c r="B23" s="28">
        <f t="shared" si="0"/>
        <v>55.443333001008057</v>
      </c>
      <c r="C23" s="28">
        <f t="shared" si="1"/>
        <v>62.064481915670143</v>
      </c>
      <c r="D23" s="28">
        <f t="shared" si="2"/>
        <v>48.755824424855824</v>
      </c>
      <c r="E23" s="19"/>
      <c r="F23" s="29"/>
      <c r="G23" s="30"/>
      <c r="H23" s="30"/>
      <c r="I23" s="30"/>
    </row>
    <row r="24" spans="1:9" s="27" customFormat="1" ht="24" customHeight="1">
      <c r="A24" s="27" t="s">
        <v>11</v>
      </c>
      <c r="B24" s="28">
        <f t="shared" si="0"/>
        <v>0.43922509129713949</v>
      </c>
      <c r="C24" s="28">
        <f t="shared" si="1"/>
        <v>0.44929749616660214</v>
      </c>
      <c r="D24" s="28">
        <f t="shared" si="2"/>
        <v>0.42905173885399167</v>
      </c>
      <c r="E24" s="19"/>
      <c r="F24" s="29"/>
      <c r="G24" s="30"/>
      <c r="H24" s="30"/>
      <c r="I24" s="30"/>
    </row>
    <row r="25" spans="1:9" s="27" customFormat="1" ht="24" customHeight="1">
      <c r="A25" s="27" t="s">
        <v>12</v>
      </c>
      <c r="B25" s="28">
        <f t="shared" si="0"/>
        <v>0.97506883441215964</v>
      </c>
      <c r="C25" s="28">
        <f t="shared" si="1"/>
        <v>0.87917815869532201</v>
      </c>
      <c r="D25" s="28">
        <v>1.8</v>
      </c>
      <c r="E25" s="19"/>
      <c r="F25" s="29"/>
      <c r="G25" s="30"/>
      <c r="H25" s="30"/>
      <c r="I25" s="30"/>
    </row>
    <row r="26" spans="1:9" s="27" customFormat="1" ht="24" customHeight="1">
      <c r="A26" s="27" t="s">
        <v>13</v>
      </c>
      <c r="B26" s="28">
        <f t="shared" si="0"/>
        <v>22.779851733691753</v>
      </c>
      <c r="C26" s="28">
        <f t="shared" si="1"/>
        <v>15.912520146771373</v>
      </c>
      <c r="D26" s="28">
        <f t="shared" si="2"/>
        <v>29.716013983072859</v>
      </c>
      <c r="E26" s="19"/>
      <c r="F26" s="29"/>
      <c r="G26" s="30"/>
      <c r="H26" s="30"/>
      <c r="I26" s="30"/>
    </row>
    <row r="27" spans="1:9" s="27" customFormat="1" ht="24" customHeight="1">
      <c r="A27" s="27" t="s">
        <v>14</v>
      </c>
      <c r="B27" s="28">
        <f t="shared" si="0"/>
        <v>5.6134269259788514</v>
      </c>
      <c r="C27" s="28">
        <f t="shared" si="1"/>
        <v>0.43257506356336989</v>
      </c>
      <c r="D27" s="28">
        <f t="shared" si="2"/>
        <v>10.846202279547652</v>
      </c>
      <c r="E27" s="19"/>
      <c r="F27" s="29"/>
      <c r="G27" s="30"/>
      <c r="H27" s="30"/>
      <c r="I27" s="30"/>
    </row>
    <row r="28" spans="1:9" s="27" customFormat="1" ht="24" customHeight="1">
      <c r="A28" s="27" t="s">
        <v>15</v>
      </c>
      <c r="B28" s="28">
        <f t="shared" si="0"/>
        <v>5.7693514856786265</v>
      </c>
      <c r="C28" s="28">
        <f t="shared" si="1"/>
        <v>5.7341520230052856</v>
      </c>
      <c r="D28" s="28">
        <f t="shared" si="2"/>
        <v>5.8048183709670633</v>
      </c>
      <c r="E28" s="19"/>
      <c r="F28" s="29"/>
      <c r="G28" s="30"/>
      <c r="H28" s="30"/>
      <c r="I28" s="30"/>
    </row>
    <row r="29" spans="1:9" s="27" customFormat="1" ht="24" customHeight="1">
      <c r="A29" s="17" t="s">
        <v>16</v>
      </c>
      <c r="B29" s="28">
        <v>13.8</v>
      </c>
      <c r="C29" s="28">
        <f t="shared" si="1"/>
        <v>9.7457232507213654</v>
      </c>
      <c r="D29" s="28">
        <f t="shared" si="2"/>
        <v>13.064992095555946</v>
      </c>
      <c r="E29" s="19"/>
      <c r="F29" s="29"/>
      <c r="G29" s="30"/>
      <c r="H29" s="30"/>
      <c r="I29" s="30"/>
    </row>
    <row r="30" spans="1:9" s="27" customFormat="1" ht="24" customHeight="1">
      <c r="A30" s="31" t="s">
        <v>17</v>
      </c>
      <c r="B30" s="32">
        <f t="shared" si="0"/>
        <v>20.362554572118892</v>
      </c>
      <c r="C30" s="32">
        <f t="shared" si="1"/>
        <v>20.694469619403606</v>
      </c>
      <c r="D30" s="32">
        <f t="shared" si="2"/>
        <v>20.02731300856253</v>
      </c>
      <c r="E30" s="19"/>
      <c r="F30" s="29"/>
      <c r="G30" s="30"/>
      <c r="H30" s="30"/>
      <c r="I30" s="30"/>
    </row>
    <row r="31" spans="1:9" ht="24" customHeight="1">
      <c r="A31" s="2" t="s">
        <v>19</v>
      </c>
      <c r="E31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1"/>
  <sheetViews>
    <sheetView tabSelected="1" topLeftCell="A18" zoomScaleNormal="100" workbookViewId="0">
      <selection activeCell="C26" sqref="C26"/>
    </sheetView>
  </sheetViews>
  <sheetFormatPr defaultRowHeight="24" customHeight="1"/>
  <cols>
    <col min="1" max="1" width="34.25" style="2" customWidth="1"/>
    <col min="2" max="4" width="13.75" style="2" customWidth="1"/>
    <col min="5" max="5" width="9" style="3"/>
    <col min="6" max="256" width="9" style="2"/>
    <col min="257" max="257" width="34.25" style="2" customWidth="1"/>
    <col min="258" max="260" width="13.75" style="2" customWidth="1"/>
    <col min="261" max="512" width="9" style="2"/>
    <col min="513" max="513" width="34.25" style="2" customWidth="1"/>
    <col min="514" max="516" width="13.75" style="2" customWidth="1"/>
    <col min="517" max="768" width="9" style="2"/>
    <col min="769" max="769" width="34.25" style="2" customWidth="1"/>
    <col min="770" max="772" width="13.75" style="2" customWidth="1"/>
    <col min="773" max="1024" width="9" style="2"/>
    <col min="1025" max="1025" width="34.25" style="2" customWidth="1"/>
    <col min="1026" max="1028" width="13.75" style="2" customWidth="1"/>
    <col min="1029" max="1280" width="9" style="2"/>
    <col min="1281" max="1281" width="34.25" style="2" customWidth="1"/>
    <col min="1282" max="1284" width="13.75" style="2" customWidth="1"/>
    <col min="1285" max="1536" width="9" style="2"/>
    <col min="1537" max="1537" width="34.25" style="2" customWidth="1"/>
    <col min="1538" max="1540" width="13.75" style="2" customWidth="1"/>
    <col min="1541" max="1792" width="9" style="2"/>
    <col min="1793" max="1793" width="34.25" style="2" customWidth="1"/>
    <col min="1794" max="1796" width="13.75" style="2" customWidth="1"/>
    <col min="1797" max="2048" width="9" style="2"/>
    <col min="2049" max="2049" width="34.25" style="2" customWidth="1"/>
    <col min="2050" max="2052" width="13.75" style="2" customWidth="1"/>
    <col min="2053" max="2304" width="9" style="2"/>
    <col min="2305" max="2305" width="34.25" style="2" customWidth="1"/>
    <col min="2306" max="2308" width="13.75" style="2" customWidth="1"/>
    <col min="2309" max="2560" width="9" style="2"/>
    <col min="2561" max="2561" width="34.25" style="2" customWidth="1"/>
    <col min="2562" max="2564" width="13.75" style="2" customWidth="1"/>
    <col min="2565" max="2816" width="9" style="2"/>
    <col min="2817" max="2817" width="34.25" style="2" customWidth="1"/>
    <col min="2818" max="2820" width="13.75" style="2" customWidth="1"/>
    <col min="2821" max="3072" width="9" style="2"/>
    <col min="3073" max="3073" width="34.25" style="2" customWidth="1"/>
    <col min="3074" max="3076" width="13.75" style="2" customWidth="1"/>
    <col min="3077" max="3328" width="9" style="2"/>
    <col min="3329" max="3329" width="34.25" style="2" customWidth="1"/>
    <col min="3330" max="3332" width="13.75" style="2" customWidth="1"/>
    <col min="3333" max="3584" width="9" style="2"/>
    <col min="3585" max="3585" width="34.25" style="2" customWidth="1"/>
    <col min="3586" max="3588" width="13.75" style="2" customWidth="1"/>
    <col min="3589" max="3840" width="9" style="2"/>
    <col min="3841" max="3841" width="34.25" style="2" customWidth="1"/>
    <col min="3842" max="3844" width="13.75" style="2" customWidth="1"/>
    <col min="3845" max="4096" width="9" style="2"/>
    <col min="4097" max="4097" width="34.25" style="2" customWidth="1"/>
    <col min="4098" max="4100" width="13.75" style="2" customWidth="1"/>
    <col min="4101" max="4352" width="9" style="2"/>
    <col min="4353" max="4353" width="34.25" style="2" customWidth="1"/>
    <col min="4354" max="4356" width="13.75" style="2" customWidth="1"/>
    <col min="4357" max="4608" width="9" style="2"/>
    <col min="4609" max="4609" width="34.25" style="2" customWidth="1"/>
    <col min="4610" max="4612" width="13.75" style="2" customWidth="1"/>
    <col min="4613" max="4864" width="9" style="2"/>
    <col min="4865" max="4865" width="34.25" style="2" customWidth="1"/>
    <col min="4866" max="4868" width="13.75" style="2" customWidth="1"/>
    <col min="4869" max="5120" width="9" style="2"/>
    <col min="5121" max="5121" width="34.25" style="2" customWidth="1"/>
    <col min="5122" max="5124" width="13.75" style="2" customWidth="1"/>
    <col min="5125" max="5376" width="9" style="2"/>
    <col min="5377" max="5377" width="34.25" style="2" customWidth="1"/>
    <col min="5378" max="5380" width="13.75" style="2" customWidth="1"/>
    <col min="5381" max="5632" width="9" style="2"/>
    <col min="5633" max="5633" width="34.25" style="2" customWidth="1"/>
    <col min="5634" max="5636" width="13.75" style="2" customWidth="1"/>
    <col min="5637" max="5888" width="9" style="2"/>
    <col min="5889" max="5889" width="34.25" style="2" customWidth="1"/>
    <col min="5890" max="5892" width="13.75" style="2" customWidth="1"/>
    <col min="5893" max="6144" width="9" style="2"/>
    <col min="6145" max="6145" width="34.25" style="2" customWidth="1"/>
    <col min="6146" max="6148" width="13.75" style="2" customWidth="1"/>
    <col min="6149" max="6400" width="9" style="2"/>
    <col min="6401" max="6401" width="34.25" style="2" customWidth="1"/>
    <col min="6402" max="6404" width="13.75" style="2" customWidth="1"/>
    <col min="6405" max="6656" width="9" style="2"/>
    <col min="6657" max="6657" width="34.25" style="2" customWidth="1"/>
    <col min="6658" max="6660" width="13.75" style="2" customWidth="1"/>
    <col min="6661" max="6912" width="9" style="2"/>
    <col min="6913" max="6913" width="34.25" style="2" customWidth="1"/>
    <col min="6914" max="6916" width="13.75" style="2" customWidth="1"/>
    <col min="6917" max="7168" width="9" style="2"/>
    <col min="7169" max="7169" width="34.25" style="2" customWidth="1"/>
    <col min="7170" max="7172" width="13.75" style="2" customWidth="1"/>
    <col min="7173" max="7424" width="9" style="2"/>
    <col min="7425" max="7425" width="34.25" style="2" customWidth="1"/>
    <col min="7426" max="7428" width="13.75" style="2" customWidth="1"/>
    <col min="7429" max="7680" width="9" style="2"/>
    <col min="7681" max="7681" width="34.25" style="2" customWidth="1"/>
    <col min="7682" max="7684" width="13.75" style="2" customWidth="1"/>
    <col min="7685" max="7936" width="9" style="2"/>
    <col min="7937" max="7937" width="34.25" style="2" customWidth="1"/>
    <col min="7938" max="7940" width="13.75" style="2" customWidth="1"/>
    <col min="7941" max="8192" width="9" style="2"/>
    <col min="8193" max="8193" width="34.25" style="2" customWidth="1"/>
    <col min="8194" max="8196" width="13.75" style="2" customWidth="1"/>
    <col min="8197" max="8448" width="9" style="2"/>
    <col min="8449" max="8449" width="34.25" style="2" customWidth="1"/>
    <col min="8450" max="8452" width="13.75" style="2" customWidth="1"/>
    <col min="8453" max="8704" width="9" style="2"/>
    <col min="8705" max="8705" width="34.25" style="2" customWidth="1"/>
    <col min="8706" max="8708" width="13.75" style="2" customWidth="1"/>
    <col min="8709" max="8960" width="9" style="2"/>
    <col min="8961" max="8961" width="34.25" style="2" customWidth="1"/>
    <col min="8962" max="8964" width="13.75" style="2" customWidth="1"/>
    <col min="8965" max="9216" width="9" style="2"/>
    <col min="9217" max="9217" width="34.25" style="2" customWidth="1"/>
    <col min="9218" max="9220" width="13.75" style="2" customWidth="1"/>
    <col min="9221" max="9472" width="9" style="2"/>
    <col min="9473" max="9473" width="34.25" style="2" customWidth="1"/>
    <col min="9474" max="9476" width="13.75" style="2" customWidth="1"/>
    <col min="9477" max="9728" width="9" style="2"/>
    <col min="9729" max="9729" width="34.25" style="2" customWidth="1"/>
    <col min="9730" max="9732" width="13.75" style="2" customWidth="1"/>
    <col min="9733" max="9984" width="9" style="2"/>
    <col min="9985" max="9985" width="34.25" style="2" customWidth="1"/>
    <col min="9986" max="9988" width="13.75" style="2" customWidth="1"/>
    <col min="9989" max="10240" width="9" style="2"/>
    <col min="10241" max="10241" width="34.25" style="2" customWidth="1"/>
    <col min="10242" max="10244" width="13.75" style="2" customWidth="1"/>
    <col min="10245" max="10496" width="9" style="2"/>
    <col min="10497" max="10497" width="34.25" style="2" customWidth="1"/>
    <col min="10498" max="10500" width="13.75" style="2" customWidth="1"/>
    <col min="10501" max="10752" width="9" style="2"/>
    <col min="10753" max="10753" width="34.25" style="2" customWidth="1"/>
    <col min="10754" max="10756" width="13.75" style="2" customWidth="1"/>
    <col min="10757" max="11008" width="9" style="2"/>
    <col min="11009" max="11009" width="34.25" style="2" customWidth="1"/>
    <col min="11010" max="11012" width="13.75" style="2" customWidth="1"/>
    <col min="11013" max="11264" width="9" style="2"/>
    <col min="11265" max="11265" width="34.25" style="2" customWidth="1"/>
    <col min="11266" max="11268" width="13.75" style="2" customWidth="1"/>
    <col min="11269" max="11520" width="9" style="2"/>
    <col min="11521" max="11521" width="34.25" style="2" customWidth="1"/>
    <col min="11522" max="11524" width="13.75" style="2" customWidth="1"/>
    <col min="11525" max="11776" width="9" style="2"/>
    <col min="11777" max="11777" width="34.25" style="2" customWidth="1"/>
    <col min="11778" max="11780" width="13.75" style="2" customWidth="1"/>
    <col min="11781" max="12032" width="9" style="2"/>
    <col min="12033" max="12033" width="34.25" style="2" customWidth="1"/>
    <col min="12034" max="12036" width="13.75" style="2" customWidth="1"/>
    <col min="12037" max="12288" width="9" style="2"/>
    <col min="12289" max="12289" width="34.25" style="2" customWidth="1"/>
    <col min="12290" max="12292" width="13.75" style="2" customWidth="1"/>
    <col min="12293" max="12544" width="9" style="2"/>
    <col min="12545" max="12545" width="34.25" style="2" customWidth="1"/>
    <col min="12546" max="12548" width="13.75" style="2" customWidth="1"/>
    <col min="12549" max="12800" width="9" style="2"/>
    <col min="12801" max="12801" width="34.25" style="2" customWidth="1"/>
    <col min="12802" max="12804" width="13.75" style="2" customWidth="1"/>
    <col min="12805" max="13056" width="9" style="2"/>
    <col min="13057" max="13057" width="34.25" style="2" customWidth="1"/>
    <col min="13058" max="13060" width="13.75" style="2" customWidth="1"/>
    <col min="13061" max="13312" width="9" style="2"/>
    <col min="13313" max="13313" width="34.25" style="2" customWidth="1"/>
    <col min="13314" max="13316" width="13.75" style="2" customWidth="1"/>
    <col min="13317" max="13568" width="9" style="2"/>
    <col min="13569" max="13569" width="34.25" style="2" customWidth="1"/>
    <col min="13570" max="13572" width="13.75" style="2" customWidth="1"/>
    <col min="13573" max="13824" width="9" style="2"/>
    <col min="13825" max="13825" width="34.25" style="2" customWidth="1"/>
    <col min="13826" max="13828" width="13.75" style="2" customWidth="1"/>
    <col min="13829" max="14080" width="9" style="2"/>
    <col min="14081" max="14081" width="34.25" style="2" customWidth="1"/>
    <col min="14082" max="14084" width="13.75" style="2" customWidth="1"/>
    <col min="14085" max="14336" width="9" style="2"/>
    <col min="14337" max="14337" width="34.25" style="2" customWidth="1"/>
    <col min="14338" max="14340" width="13.75" style="2" customWidth="1"/>
    <col min="14341" max="14592" width="9" style="2"/>
    <col min="14593" max="14593" width="34.25" style="2" customWidth="1"/>
    <col min="14594" max="14596" width="13.75" style="2" customWidth="1"/>
    <col min="14597" max="14848" width="9" style="2"/>
    <col min="14849" max="14849" width="34.25" style="2" customWidth="1"/>
    <col min="14850" max="14852" width="13.75" style="2" customWidth="1"/>
    <col min="14853" max="15104" width="9" style="2"/>
    <col min="15105" max="15105" width="34.25" style="2" customWidth="1"/>
    <col min="15106" max="15108" width="13.75" style="2" customWidth="1"/>
    <col min="15109" max="15360" width="9" style="2"/>
    <col min="15361" max="15361" width="34.25" style="2" customWidth="1"/>
    <col min="15362" max="15364" width="13.75" style="2" customWidth="1"/>
    <col min="15365" max="15616" width="9" style="2"/>
    <col min="15617" max="15617" width="34.25" style="2" customWidth="1"/>
    <col min="15618" max="15620" width="13.75" style="2" customWidth="1"/>
    <col min="15621" max="15872" width="9" style="2"/>
    <col min="15873" max="15873" width="34.25" style="2" customWidth="1"/>
    <col min="15874" max="15876" width="13.75" style="2" customWidth="1"/>
    <col min="15877" max="16128" width="9" style="2"/>
    <col min="16129" max="16129" width="34.25" style="2" customWidth="1"/>
    <col min="16130" max="16132" width="13.75" style="2" customWidth="1"/>
    <col min="16133" max="16384" width="9" style="2"/>
  </cols>
  <sheetData>
    <row r="1" spans="1:5" ht="21">
      <c r="A1" s="1" t="s">
        <v>0</v>
      </c>
    </row>
    <row r="2" spans="1:5" ht="21">
      <c r="A2" s="4" t="s">
        <v>20</v>
      </c>
    </row>
    <row r="3" spans="1:5" ht="5.0999999999999996" customHeight="1">
      <c r="A3" s="5"/>
      <c r="B3" s="5"/>
      <c r="C3" s="5"/>
      <c r="D3" s="5"/>
    </row>
    <row r="4" spans="1:5" s="9" customFormat="1" ht="32.25" customHeight="1">
      <c r="A4" s="6" t="s">
        <v>1</v>
      </c>
      <c r="B4" s="7" t="s">
        <v>2</v>
      </c>
      <c r="C4" s="7" t="s">
        <v>3</v>
      </c>
      <c r="D4" s="7" t="s">
        <v>4</v>
      </c>
      <c r="E4" s="8"/>
    </row>
    <row r="5" spans="1:5" s="9" customFormat="1" ht="24" customHeight="1">
      <c r="A5" s="2"/>
      <c r="C5" s="10" t="s">
        <v>5</v>
      </c>
      <c r="D5" s="11"/>
      <c r="E5" s="12"/>
    </row>
    <row r="6" spans="1:5" s="16" customFormat="1" ht="24" customHeight="1">
      <c r="A6" s="13" t="s">
        <v>6</v>
      </c>
      <c r="B6" s="14">
        <f>รวม!B6/4</f>
        <v>406228.5</v>
      </c>
      <c r="C6" s="14">
        <f>รวม!C6/4</f>
        <v>204127</v>
      </c>
      <c r="D6" s="14">
        <f>รวม!D6/4</f>
        <v>202101.5</v>
      </c>
      <c r="E6" s="15"/>
    </row>
    <row r="7" spans="1:5" s="17" customFormat="1" ht="24" customHeight="1">
      <c r="A7" s="17" t="s">
        <v>7</v>
      </c>
      <c r="B7" s="14">
        <f>รวม!B7/4</f>
        <v>323510</v>
      </c>
      <c r="C7" s="14">
        <f>รวม!C7/4</f>
        <v>161884</v>
      </c>
      <c r="D7" s="33">
        <f>รวม!D7/4</f>
        <v>161626</v>
      </c>
      <c r="E7" s="18"/>
    </row>
    <row r="8" spans="1:5" s="17" customFormat="1" ht="24" customHeight="1">
      <c r="A8" s="17" t="s">
        <v>8</v>
      </c>
      <c r="B8" s="14">
        <f>รวม!B8/4</f>
        <v>230971.75</v>
      </c>
      <c r="C8" s="14">
        <f>รวม!C8/4</f>
        <v>129402.1425</v>
      </c>
      <c r="D8" s="33">
        <v>101569</v>
      </c>
      <c r="E8" s="18"/>
    </row>
    <row r="9" spans="1:5" s="17" customFormat="1" ht="24" customHeight="1">
      <c r="A9" s="17" t="s">
        <v>9</v>
      </c>
      <c r="B9" s="14">
        <f>รวม!B9/4</f>
        <v>227010.75</v>
      </c>
      <c r="C9" s="33">
        <f>รวม!C9/4</f>
        <v>127607.505</v>
      </c>
      <c r="D9" s="14">
        <f>รวม!D9/4</f>
        <v>99403.372499999998</v>
      </c>
      <c r="E9" s="19"/>
    </row>
    <row r="10" spans="1:5" s="17" customFormat="1" ht="24" customHeight="1">
      <c r="A10" s="17" t="s">
        <v>10</v>
      </c>
      <c r="B10" s="33">
        <f>รวม!B10/4</f>
        <v>225226.62</v>
      </c>
      <c r="C10" s="14">
        <v>126691</v>
      </c>
      <c r="D10" s="14">
        <f>รวม!D10/4</f>
        <v>98536.252500000002</v>
      </c>
      <c r="E10" s="19"/>
    </row>
    <row r="11" spans="1:5" s="17" customFormat="1" ht="24" customHeight="1">
      <c r="A11" s="17" t="s">
        <v>11</v>
      </c>
      <c r="B11" s="14">
        <f>รวม!B11/4</f>
        <v>1784.2575000000002</v>
      </c>
      <c r="C11" s="14">
        <f>รวม!C11/4</f>
        <v>917.13750000000005</v>
      </c>
      <c r="D11" s="14">
        <f>รวม!D11/4</f>
        <v>867.12</v>
      </c>
      <c r="E11" s="19"/>
    </row>
    <row r="12" spans="1:5" s="17" customFormat="1" ht="24" customHeight="1">
      <c r="A12" s="17" t="s">
        <v>12</v>
      </c>
      <c r="B12" s="14">
        <f>รวม!B12/4</f>
        <v>3961.0075000000002</v>
      </c>
      <c r="C12" s="14">
        <f>รวม!C12/4</f>
        <v>1794.64</v>
      </c>
      <c r="D12" s="14">
        <f>รวม!D12/4</f>
        <v>2166.37</v>
      </c>
      <c r="E12" s="19"/>
    </row>
    <row r="13" spans="1:5" s="17" customFormat="1" ht="24" customHeight="1">
      <c r="A13" s="17" t="s">
        <v>13</v>
      </c>
      <c r="B13" s="33">
        <f>รวม!B13/4</f>
        <v>92538.25</v>
      </c>
      <c r="C13" s="14">
        <f>รวม!C13/4</f>
        <v>32481.75</v>
      </c>
      <c r="D13" s="14">
        <v>60056</v>
      </c>
      <c r="E13" s="18"/>
    </row>
    <row r="14" spans="1:5" s="17" customFormat="1" ht="24" customHeight="1">
      <c r="A14" s="17" t="s">
        <v>14</v>
      </c>
      <c r="B14" s="14">
        <f>รวม!B14/4</f>
        <v>22803.34</v>
      </c>
      <c r="C14" s="14">
        <f>รวม!C14/4</f>
        <v>883.00250000000005</v>
      </c>
      <c r="D14" s="14">
        <f>รวม!D14/4</f>
        <v>21920.337500000001</v>
      </c>
      <c r="E14" s="19"/>
    </row>
    <row r="15" spans="1:5" s="17" customFormat="1" ht="24" customHeight="1">
      <c r="A15" s="17" t="s">
        <v>15</v>
      </c>
      <c r="B15" s="14">
        <f>รวม!B15/4</f>
        <v>23436.75</v>
      </c>
      <c r="C15" s="14">
        <f>รวม!C15/4</f>
        <v>11704.952499999999</v>
      </c>
      <c r="D15" s="14">
        <f>รวม!D15/4</f>
        <v>11731.625</v>
      </c>
      <c r="E15" s="19"/>
    </row>
    <row r="16" spans="1:5" s="17" customFormat="1" ht="24" customHeight="1">
      <c r="A16" s="17" t="s">
        <v>16</v>
      </c>
      <c r="B16" s="33">
        <f>รวม!B16/4</f>
        <v>46298</v>
      </c>
      <c r="C16" s="14">
        <f>รวม!C16/4</f>
        <v>19893.6525</v>
      </c>
      <c r="D16" s="14">
        <v>26404</v>
      </c>
      <c r="E16" s="19"/>
    </row>
    <row r="17" spans="1:9" s="17" customFormat="1" ht="24" customHeight="1">
      <c r="A17" s="17" t="s">
        <v>17</v>
      </c>
      <c r="B17" s="14">
        <f>รวม!B17/4</f>
        <v>82718.5</v>
      </c>
      <c r="C17" s="14">
        <f>รวม!C17/4</f>
        <v>42243</v>
      </c>
      <c r="D17" s="14">
        <f>รวม!D17/4</f>
        <v>40475.5</v>
      </c>
      <c r="E17" s="18"/>
    </row>
    <row r="18" spans="1:9" s="17" customFormat="1" ht="28.5" customHeight="1">
      <c r="A18" s="21"/>
      <c r="B18" s="18"/>
      <c r="C18" s="22" t="s">
        <v>18</v>
      </c>
      <c r="D18" s="22"/>
      <c r="E18" s="18"/>
    </row>
    <row r="19" spans="1:9" s="26" customFormat="1" ht="24" customHeight="1">
      <c r="A19" s="23" t="s">
        <v>6</v>
      </c>
      <c r="B19" s="24">
        <f>B20+B30</f>
        <v>100</v>
      </c>
      <c r="C19" s="24">
        <f>C20+C30</f>
        <v>100</v>
      </c>
      <c r="D19" s="24">
        <f>D20+D30</f>
        <v>100</v>
      </c>
      <c r="E19" s="15"/>
      <c r="F19" s="25"/>
    </row>
    <row r="20" spans="1:9" s="27" customFormat="1" ht="24" customHeight="1">
      <c r="A20" s="27" t="s">
        <v>7</v>
      </c>
      <c r="B20" s="34">
        <f>SUM(B7*100/$B$6)</f>
        <v>79.637445427881104</v>
      </c>
      <c r="C20" s="28">
        <f>C7*100/$C$6</f>
        <v>79.305530380596394</v>
      </c>
      <c r="D20" s="28">
        <f>D7*100/$D$6</f>
        <v>79.97268699143747</v>
      </c>
      <c r="E20" s="19"/>
      <c r="F20" s="29"/>
      <c r="G20" s="30"/>
      <c r="H20" s="30"/>
      <c r="I20" s="30"/>
    </row>
    <row r="21" spans="1:9" s="27" customFormat="1" ht="24" customHeight="1">
      <c r="A21" s="27" t="s">
        <v>8</v>
      </c>
      <c r="B21" s="34">
        <v>56.8</v>
      </c>
      <c r="C21" s="28">
        <f t="shared" ref="C21:D30" si="0">C8*100/$C$6</f>
        <v>63.392957570532069</v>
      </c>
      <c r="D21" s="28">
        <f t="shared" ref="D21:D30" si="1">D8*100/$D$6</f>
        <v>50.256430555933527</v>
      </c>
      <c r="E21" s="19"/>
      <c r="F21" s="29"/>
      <c r="G21" s="30"/>
      <c r="H21" s="30"/>
      <c r="I21" s="30"/>
    </row>
    <row r="22" spans="1:9" s="27" customFormat="1" ht="24" customHeight="1">
      <c r="A22" s="27" t="s">
        <v>9</v>
      </c>
      <c r="B22" s="34">
        <v>55.8</v>
      </c>
      <c r="C22" s="28">
        <f t="shared" si="0"/>
        <v>62.513780636564491</v>
      </c>
      <c r="D22" s="28">
        <f>D9*100/D6</f>
        <v>49.184876163709816</v>
      </c>
      <c r="E22" s="19"/>
      <c r="F22" s="29"/>
      <c r="G22" s="30"/>
      <c r="H22" s="30"/>
      <c r="I22" s="30"/>
    </row>
    <row r="23" spans="1:9" s="27" customFormat="1" ht="24" customHeight="1">
      <c r="A23" s="27" t="s">
        <v>10</v>
      </c>
      <c r="B23" s="28">
        <f t="shared" ref="B21:B30" si="2">SUM(B10*100/$B$6)</f>
        <v>55.443333001008057</v>
      </c>
      <c r="C23" s="28">
        <f t="shared" si="0"/>
        <v>62.064792996516871</v>
      </c>
      <c r="D23" s="28">
        <f>D10*100/D6</f>
        <v>48.755824424855824</v>
      </c>
      <c r="E23" s="19"/>
      <c r="F23" s="29"/>
      <c r="G23" s="30"/>
      <c r="H23" s="30"/>
      <c r="I23" s="30"/>
    </row>
    <row r="24" spans="1:9" s="27" customFormat="1" ht="24" customHeight="1">
      <c r="A24" s="27" t="s">
        <v>11</v>
      </c>
      <c r="B24" s="28">
        <f t="shared" si="2"/>
        <v>0.43922509129713949</v>
      </c>
      <c r="C24" s="28">
        <f t="shared" si="0"/>
        <v>0.44929749616660214</v>
      </c>
      <c r="D24" s="28">
        <f>D11*100/D6</f>
        <v>0.42905173885399167</v>
      </c>
      <c r="E24" s="19"/>
      <c r="F24" s="29"/>
      <c r="G24" s="30"/>
      <c r="H24" s="30"/>
      <c r="I24" s="30"/>
    </row>
    <row r="25" spans="1:9" s="27" customFormat="1" ht="24" customHeight="1">
      <c r="A25" s="27" t="s">
        <v>12</v>
      </c>
      <c r="B25" s="28">
        <f t="shared" si="2"/>
        <v>0.97506883441215964</v>
      </c>
      <c r="C25" s="28">
        <f t="shared" si="0"/>
        <v>0.87917815869532201</v>
      </c>
      <c r="D25" s="28">
        <f t="shared" si="0"/>
        <v>1.0612853762608572</v>
      </c>
      <c r="E25" s="19"/>
      <c r="F25" s="29"/>
      <c r="G25" s="30"/>
      <c r="H25" s="30"/>
      <c r="I25" s="30"/>
    </row>
    <row r="26" spans="1:9" s="27" customFormat="1" ht="24" customHeight="1">
      <c r="A26" s="27" t="s">
        <v>13</v>
      </c>
      <c r="B26" s="28">
        <f t="shared" si="2"/>
        <v>22.779851733691753</v>
      </c>
      <c r="C26" s="34">
        <f t="shared" si="0"/>
        <v>15.912520146771373</v>
      </c>
      <c r="D26" s="28">
        <f t="shared" si="1"/>
        <v>29.715761634624187</v>
      </c>
      <c r="E26" s="19"/>
      <c r="F26" s="29"/>
      <c r="G26" s="30"/>
      <c r="H26" s="30"/>
      <c r="I26" s="30"/>
    </row>
    <row r="27" spans="1:9" s="27" customFormat="1" ht="24" customHeight="1">
      <c r="A27" s="27" t="s">
        <v>14</v>
      </c>
      <c r="B27" s="28">
        <f t="shared" si="2"/>
        <v>5.6134269259788514</v>
      </c>
      <c r="C27" s="28">
        <f t="shared" si="0"/>
        <v>0.43257506356336989</v>
      </c>
      <c r="D27" s="28">
        <f t="shared" si="1"/>
        <v>10.846202279547652</v>
      </c>
      <c r="E27" s="19"/>
      <c r="F27" s="29"/>
      <c r="G27" s="30"/>
      <c r="H27" s="30"/>
      <c r="I27" s="30"/>
    </row>
    <row r="28" spans="1:9" s="27" customFormat="1" ht="24" customHeight="1">
      <c r="A28" s="27" t="s">
        <v>15</v>
      </c>
      <c r="B28" s="28">
        <f t="shared" si="2"/>
        <v>5.7693514856786265</v>
      </c>
      <c r="C28" s="28">
        <f t="shared" si="0"/>
        <v>5.7341520230052856</v>
      </c>
      <c r="D28" s="28">
        <f t="shared" si="1"/>
        <v>5.8048183709670633</v>
      </c>
      <c r="E28" s="19"/>
      <c r="F28" s="29"/>
      <c r="G28" s="30"/>
      <c r="H28" s="30"/>
      <c r="I28" s="30"/>
    </row>
    <row r="29" spans="1:9" s="27" customFormat="1" ht="24" customHeight="1">
      <c r="A29" s="17" t="s">
        <v>16</v>
      </c>
      <c r="B29" s="28">
        <f>B16*100/B6</f>
        <v>11.397033935334424</v>
      </c>
      <c r="C29" s="28">
        <v>9.8000000000000007</v>
      </c>
      <c r="D29" s="28">
        <f t="shared" ref="C29:D29" si="3">D16*100/D6</f>
        <v>13.064722429076479</v>
      </c>
      <c r="E29" s="19"/>
      <c r="F29" s="29"/>
      <c r="G29" s="30"/>
      <c r="H29" s="30"/>
      <c r="I29" s="30"/>
    </row>
    <row r="30" spans="1:9" s="27" customFormat="1" ht="24" customHeight="1">
      <c r="A30" s="31" t="s">
        <v>17</v>
      </c>
      <c r="B30" s="32">
        <f t="shared" si="2"/>
        <v>20.362554572118892</v>
      </c>
      <c r="C30" s="32">
        <f t="shared" si="0"/>
        <v>20.694469619403606</v>
      </c>
      <c r="D30" s="32">
        <f t="shared" si="1"/>
        <v>20.02731300856253</v>
      </c>
      <c r="E30" s="19"/>
      <c r="F30" s="29"/>
      <c r="G30" s="30"/>
      <c r="H30" s="30"/>
      <c r="I30" s="30"/>
    </row>
    <row r="31" spans="1:9" ht="24" customHeight="1">
      <c r="E3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รวม</vt:lpstr>
      <vt:lpstr>2556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2014-07-30T08:37:56Z</dcterms:created>
  <dcterms:modified xsi:type="dcterms:W3CDTF">2010-09-11T03:33:20Z</dcterms:modified>
</cp:coreProperties>
</file>