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.1" sheetId="1" r:id="rId1"/>
  </sheets>
  <definedNames>
    <definedName name="_xlnm.Print_Area" localSheetId="0">'T-1.1'!$A$1:$R$29</definedName>
    <definedName name="Z_D64FDB93_B23C_4B12_A786_CEB408C47071_.wvu.PrintArea" localSheetId="0" hidden="1">'T-1.1'!$A$1:$R$29</definedName>
  </definedNames>
  <calcPr calcId="125725"/>
</workbook>
</file>

<file path=xl/calcChain.xml><?xml version="1.0" encoding="utf-8"?>
<calcChain xmlns="http://schemas.openxmlformats.org/spreadsheetml/2006/main">
  <c r="E9" i="1"/>
  <c r="F9"/>
  <c r="K9" s="1"/>
  <c r="G9"/>
  <c r="J9"/>
  <c r="L9"/>
  <c r="M9"/>
  <c r="N9"/>
  <c r="J10"/>
  <c r="K10"/>
  <c r="L10"/>
  <c r="M10"/>
  <c r="N10"/>
  <c r="J11"/>
  <c r="K11"/>
  <c r="L11"/>
  <c r="M11"/>
  <c r="N11"/>
  <c r="J12"/>
  <c r="K12"/>
  <c r="L12"/>
  <c r="M12"/>
  <c r="N12"/>
  <c r="J13"/>
  <c r="K13"/>
  <c r="L13"/>
  <c r="M13"/>
  <c r="N13"/>
  <c r="J14"/>
  <c r="K14"/>
  <c r="L14"/>
  <c r="M14"/>
  <c r="N14"/>
  <c r="J15"/>
  <c r="K15"/>
  <c r="L15"/>
  <c r="M15"/>
  <c r="N15"/>
  <c r="J16"/>
  <c r="K16"/>
  <c r="L16"/>
  <c r="M16"/>
  <c r="N16"/>
  <c r="J17"/>
  <c r="K17"/>
  <c r="L17"/>
  <c r="M17"/>
  <c r="N17"/>
  <c r="J18"/>
  <c r="K18"/>
  <c r="L18"/>
  <c r="M18"/>
  <c r="N18"/>
  <c r="J19"/>
  <c r="K19"/>
  <c r="L19"/>
  <c r="M19"/>
  <c r="N19"/>
  <c r="J20"/>
  <c r="K20"/>
  <c r="L20"/>
  <c r="M20"/>
  <c r="N20"/>
  <c r="F31"/>
  <c r="H31"/>
  <c r="I31"/>
  <c r="E33"/>
  <c r="G33"/>
  <c r="H33"/>
  <c r="I33"/>
  <c r="F33" l="1"/>
  <c r="G31"/>
</calcChain>
</file>

<file path=xl/sharedStrings.xml><?xml version="1.0" encoding="utf-8"?>
<sst xmlns="http://schemas.openxmlformats.org/spreadsheetml/2006/main" count="51" uniqueCount="47">
  <si>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</si>
  <si>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</si>
  <si>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Kosamphi Nakhon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</si>
  <si>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</si>
  <si>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</si>
  <si>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</si>
  <si>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</si>
  <si>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</si>
  <si>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</si>
  <si>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</si>
  <si>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</si>
  <si>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</si>
  <si>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</si>
  <si>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</si>
  <si>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</si>
  <si>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</si>
  <si>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</si>
  <si>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</si>
  <si>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</si>
  <si>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</si>
  <si>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</si>
  <si>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</si>
  <si>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</si>
  <si>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 xml:space="preserve"> Mueang District</t>
  </si>
  <si>
    <t>เมืองกำแพงเพชร</t>
  </si>
  <si>
    <t>Total</t>
  </si>
  <si>
    <t>รวมยอด</t>
  </si>
  <si>
    <t>(Per sq. km.)</t>
  </si>
  <si>
    <t>(2015)</t>
  </si>
  <si>
    <t>(2014)</t>
  </si>
  <si>
    <t>(2013)</t>
  </si>
  <si>
    <t>(2012)</t>
  </si>
  <si>
    <t>(2011)</t>
  </si>
  <si>
    <t>Population density</t>
  </si>
  <si>
    <t>(ต่อ ตร. กม.)</t>
  </si>
  <si>
    <t>ของประชากร</t>
  </si>
  <si>
    <t>Percentage  change</t>
  </si>
  <si>
    <t>Population</t>
  </si>
  <si>
    <t>District</t>
  </si>
  <si>
    <t>ความหนาแน่น</t>
  </si>
  <si>
    <t>อัตราการเปลี่ยนแปลง (%)</t>
  </si>
  <si>
    <t>ประชากร</t>
  </si>
  <si>
    <t>อำเภอ</t>
  </si>
  <si>
    <t>Population from Registration Record, Percent Change and Density by District: 2011 - 2015</t>
  </si>
  <si>
    <t>Table</t>
  </si>
  <si>
    <t>ประชากรจากการทะเบียน อัตราการเปลี่ยนแปลง และความหนาแน่นของประชากร เป็นรายอำเภอ พ.ศ. 2554 - 2558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</si>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</sst>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_ ;\-#,##0.00\ "/>
    <numFmt numFmtId="188" formatCode="_-* #,##0_-;\-* #,##0_-;_-* &quot;-&quot;??_-;_-@_-"/>
    <numFmt numFmtId="189" formatCode="#,##0\ \ "/>
  </numFmts>
  <fonts count="2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2"/>
      <color theme="0"/>
      <name val="AngsanaUPC"/>
      <family val="1"/>
      <charset val="222"/>
    </font>
    <font>
      <sz val="14"/>
      <color theme="1"/>
      <name val="TH SarabunPSK"/>
      <family val="2"/>
    </font>
    <font>
      <b/>
      <sz val="12"/>
      <name val="TH SarabunPSK"/>
      <family val="2"/>
    </font>
    <font>
      <b/>
      <sz val="12"/>
      <color theme="0"/>
      <name val="AngsanaUPC"/>
      <family val="1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b/>
      <sz val="14"/>
      <color theme="0"/>
      <name val="TH SarabunPSK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2" applyFont="1"/>
    <xf numFmtId="0" fontId="4" fillId="0" borderId="0" xfId="2" applyFont="1"/>
    <xf numFmtId="43" fontId="4" fillId="0" borderId="0" xfId="2" applyNumberFormat="1" applyFont="1"/>
    <xf numFmtId="2" fontId="4" fillId="0" borderId="0" xfId="2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0" fontId="7" fillId="0" borderId="1" xfId="2" applyFont="1" applyBorder="1"/>
    <xf numFmtId="0" fontId="7" fillId="0" borderId="2" xfId="2" applyFont="1" applyBorder="1"/>
    <xf numFmtId="0" fontId="7" fillId="0" borderId="3" xfId="2" applyFont="1" applyBorder="1"/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8" fillId="0" borderId="6" xfId="2" applyFont="1" applyBorder="1"/>
    <xf numFmtId="0" fontId="7" fillId="0" borderId="5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2" applyFont="1"/>
    <xf numFmtId="2" fontId="3" fillId="0" borderId="6" xfId="2" applyNumberFormat="1" applyFont="1" applyBorder="1" applyAlignment="1">
      <alignment horizontal="right" indent="3"/>
    </xf>
    <xf numFmtId="187" fontId="3" fillId="0" borderId="7" xfId="1" applyNumberFormat="1" applyFont="1" applyBorder="1" applyAlignment="1">
      <alignment horizontal="right" indent="1"/>
    </xf>
    <xf numFmtId="187" fontId="3" fillId="0" borderId="6" xfId="1" applyNumberFormat="1" applyFont="1" applyBorder="1" applyAlignment="1">
      <alignment horizontal="right" indent="1"/>
    </xf>
    <xf numFmtId="188" fontId="3" fillId="0" borderId="6" xfId="1" applyNumberFormat="1" applyFont="1" applyBorder="1"/>
    <xf numFmtId="188" fontId="3" fillId="0" borderId="7" xfId="1" applyNumberFormat="1" applyFont="1" applyBorder="1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/>
    <xf numFmtId="188" fontId="10" fillId="0" borderId="8" xfId="1" applyNumberFormat="1" applyFont="1" applyBorder="1" applyAlignment="1">
      <alignment vertical="center"/>
    </xf>
    <xf numFmtId="4" fontId="9" fillId="0" borderId="0" xfId="2" applyNumberFormat="1" applyFont="1"/>
    <xf numFmtId="0" fontId="3" fillId="0" borderId="5" xfId="2" applyFont="1" applyBorder="1" applyAlignment="1"/>
    <xf numFmtId="0" fontId="11" fillId="0" borderId="0" xfId="2" applyFont="1"/>
    <xf numFmtId="4" fontId="12" fillId="0" borderId="0" xfId="2" applyNumberFormat="1" applyFont="1"/>
    <xf numFmtId="0" fontId="13" fillId="0" borderId="9" xfId="2" applyFont="1" applyBorder="1" applyAlignment="1">
      <alignment horizontal="center"/>
    </xf>
    <xf numFmtId="2" fontId="13" fillId="0" borderId="10" xfId="2" applyNumberFormat="1" applyFont="1" applyBorder="1" applyAlignment="1">
      <alignment horizontal="right" indent="3"/>
    </xf>
    <xf numFmtId="187" fontId="13" fillId="0" borderId="11" xfId="1" applyNumberFormat="1" applyFont="1" applyBorder="1" applyAlignment="1">
      <alignment horizontal="right" indent="1"/>
    </xf>
    <xf numFmtId="187" fontId="13" fillId="0" borderId="10" xfId="1" applyNumberFormat="1" applyFont="1" applyBorder="1" applyAlignment="1">
      <alignment horizontal="right" indent="1"/>
    </xf>
    <xf numFmtId="187" fontId="13" fillId="0" borderId="7" xfId="1" applyNumberFormat="1" applyFont="1" applyBorder="1" applyAlignment="1">
      <alignment horizontal="right" indent="1"/>
    </xf>
    <xf numFmtId="188" fontId="14" fillId="0" borderId="12" xfId="1" applyNumberFormat="1" applyFont="1" applyBorder="1" applyAlignment="1">
      <alignment horizontal="right"/>
    </xf>
    <xf numFmtId="188" fontId="13" fillId="0" borderId="7" xfId="1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6" xfId="2" applyFont="1" applyBorder="1" applyAlignment="1">
      <alignment horizontal="center"/>
    </xf>
    <xf numFmtId="0" fontId="3" fillId="0" borderId="4" xfId="2" quotePrefix="1" applyFont="1" applyBorder="1" applyAlignment="1">
      <alignment horizontal="center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0" xfId="2" applyFont="1" applyBorder="1"/>
    <xf numFmtId="0" fontId="5" fillId="0" borderId="13" xfId="2" applyFont="1" applyBorder="1"/>
    <xf numFmtId="0" fontId="3" fillId="0" borderId="5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3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0" xfId="2" applyFont="1" applyBorder="1"/>
    <xf numFmtId="0" fontId="15" fillId="0" borderId="0" xfId="2" applyFont="1"/>
    <xf numFmtId="0" fontId="16" fillId="0" borderId="0" xfId="2" applyFont="1"/>
    <xf numFmtId="0" fontId="13" fillId="0" borderId="0" xfId="2" applyFont="1"/>
    <xf numFmtId="0" fontId="13" fillId="0" borderId="0" xfId="2" applyFont="1" applyAlignment="1">
      <alignment horizontal="center"/>
    </xf>
    <xf numFmtId="0" fontId="17" fillId="0" borderId="0" xfId="2" applyFont="1"/>
  </cellXfs>
  <cellStyles count="42">
    <cellStyle name="Comma 2" xfId="3"/>
    <cellStyle name="Comma 2 10" xfId="4"/>
    <cellStyle name="Comma 2 11" xfId="5"/>
    <cellStyle name="Comma 2 12" xfId="6"/>
    <cellStyle name="Comma 2 13" xfId="7"/>
    <cellStyle name="Comma 2 14" xfId="8"/>
    <cellStyle name="Comma 2 15" xfId="9"/>
    <cellStyle name="Comma 2 16" xfId="10"/>
    <cellStyle name="Comma 2 2" xfId="11"/>
    <cellStyle name="Comma 2 2 10" xfId="12"/>
    <cellStyle name="Comma 2 2 11" xfId="13"/>
    <cellStyle name="Comma 2 2 12" xfId="14"/>
    <cellStyle name="Comma 2 2 13" xfId="15"/>
    <cellStyle name="Comma 2 2 14" xfId="16"/>
    <cellStyle name="Comma 2 2 15" xfId="17"/>
    <cellStyle name="Comma 2 2 16" xfId="18"/>
    <cellStyle name="Comma 2 2 2" xfId="19"/>
    <cellStyle name="Comma 2 2 3" xfId="20"/>
    <cellStyle name="Comma 2 2 4" xfId="21"/>
    <cellStyle name="Comma 2 2 5" xfId="22"/>
    <cellStyle name="Comma 2 2 6" xfId="23"/>
    <cellStyle name="Comma 2 2 7" xfId="24"/>
    <cellStyle name="Comma 2 2 8" xfId="25"/>
    <cellStyle name="Comma 2 2 9" xfId="26"/>
    <cellStyle name="Comma 2 3" xfId="27"/>
    <cellStyle name="Comma 2 4" xfId="28"/>
    <cellStyle name="Comma 2 5" xfId="29"/>
    <cellStyle name="Comma 2 6" xfId="30"/>
    <cellStyle name="Comma 2 7" xfId="31"/>
    <cellStyle name="Comma 2 8" xfId="32"/>
    <cellStyle name="Comma 2 9" xfId="33"/>
    <cellStyle name="Comma 3" xfId="34"/>
    <cellStyle name="Normal 2" xfId="35"/>
    <cellStyle name="Normal 2 2" xfId="36"/>
    <cellStyle name="Normal 3" xfId="37"/>
    <cellStyle name="Normal 4" xfId="38"/>
    <cellStyle name="Normal 5" xfId="39"/>
    <cellStyle name="Normal_นอก" xfId="40"/>
    <cellStyle name="เครื่องหมายจุลภาค" xfId="1" builtinId="3"/>
    <cellStyle name="เครื่องหมายจุลภาค 2" xfId="4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1533525</xdr:colOff>
      <xdr:row>0</xdr:row>
      <xdr:rowOff>0</xdr:rowOff>
    </xdr:from>
    <xdr:to>
      <xdr:col>18</xdr:col>
      <xdr:colOff>104775</xdr:colOff>
      <xdr:row>29</xdr:row>
      <xdr:rowOff>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05950" y="0"/>
          <a:ext cx="571500" cy="6534150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34"/>
  <sheetViews>
    <sheetView showGridLines="0" tabSelected="1" zoomScaleNormal="100" workbookViewId="0"/>
  </sheetViews>
  <sheetFormatPr defaultRowHeight="18.75"/>
  <cols>
    <col min="1" max="1" width="1.375" style="1" customWidth="1"/>
    <col min="2" max="2" width="5.125" style="1" customWidth="1"/>
    <col min="3" max="3" width="3.75" style="1" customWidth="1"/>
    <col min="4" max="4" width="4.125" style="1" customWidth="1"/>
    <col min="5" max="13" width="8.25" style="1" customWidth="1"/>
    <col min="14" max="14" width="15.25" style="1" customWidth="1"/>
    <col min="15" max="15" width="0.75" style="1" customWidth="1"/>
    <col min="16" max="16" width="20.625" style="1" customWidth="1"/>
    <col min="17" max="17" width="2" style="1" customWidth="1"/>
    <col min="18" max="18" width="3.625" style="1" customWidth="1"/>
    <col min="19" max="19" width="9" style="1"/>
    <col min="20" max="20" width="9" style="2"/>
    <col min="21" max="16384" width="9" style="1"/>
  </cols>
  <sheetData>
    <row r="1" spans="1:20" s="66" customFormat="1">
      <c r="B1" s="66" t="s">
        <v>46</v>
      </c>
      <c r="C1" s="67">
        <v>1.1000000000000001</v>
      </c>
      <c r="D1" s="66" t="s">
        <v>45</v>
      </c>
      <c r="T1" s="68"/>
    </row>
    <row r="2" spans="1:20" s="64" customFormat="1">
      <c r="B2" s="66" t="s">
        <v>44</v>
      </c>
      <c r="C2" s="67">
        <v>1.1000000000000001</v>
      </c>
      <c r="D2" s="66" t="s">
        <v>43</v>
      </c>
      <c r="T2" s="65"/>
    </row>
    <row r="3" spans="1:20" ht="3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20" s="5" customFormat="1">
      <c r="A4" s="62" t="s">
        <v>42</v>
      </c>
      <c r="B4" s="62"/>
      <c r="C4" s="62"/>
      <c r="D4" s="61"/>
      <c r="E4" s="60" t="s">
        <v>41</v>
      </c>
      <c r="F4" s="60"/>
      <c r="G4" s="60"/>
      <c r="H4" s="60"/>
      <c r="I4" s="59"/>
      <c r="J4" s="60" t="s">
        <v>40</v>
      </c>
      <c r="K4" s="60"/>
      <c r="L4" s="60"/>
      <c r="M4" s="59"/>
      <c r="N4" s="58" t="s">
        <v>39</v>
      </c>
      <c r="O4" s="57" t="s">
        <v>38</v>
      </c>
      <c r="P4" s="56"/>
      <c r="T4" s="6"/>
    </row>
    <row r="5" spans="1:20" s="5" customFormat="1">
      <c r="A5" s="50"/>
      <c r="B5" s="50"/>
      <c r="C5" s="50"/>
      <c r="D5" s="49"/>
      <c r="E5" s="55" t="s">
        <v>37</v>
      </c>
      <c r="F5" s="55"/>
      <c r="G5" s="55"/>
      <c r="H5" s="55"/>
      <c r="I5" s="54"/>
      <c r="J5" s="55" t="s">
        <v>36</v>
      </c>
      <c r="K5" s="55"/>
      <c r="L5" s="55"/>
      <c r="M5" s="54"/>
      <c r="N5" s="53" t="s">
        <v>35</v>
      </c>
      <c r="O5" s="47"/>
      <c r="P5" s="46"/>
      <c r="T5" s="6"/>
    </row>
    <row r="6" spans="1:20" s="5" customFormat="1">
      <c r="A6" s="50"/>
      <c r="B6" s="50"/>
      <c r="C6" s="50"/>
      <c r="D6" s="49"/>
      <c r="E6" s="51"/>
      <c r="F6" s="51"/>
      <c r="G6" s="51"/>
      <c r="H6" s="51"/>
      <c r="I6" s="52"/>
      <c r="J6" s="51"/>
      <c r="K6" s="51"/>
      <c r="L6" s="51"/>
      <c r="M6" s="51"/>
      <c r="N6" s="42" t="s">
        <v>34</v>
      </c>
      <c r="O6" s="47"/>
      <c r="P6" s="46"/>
      <c r="T6" s="6"/>
    </row>
    <row r="7" spans="1:20" s="5" customFormat="1">
      <c r="A7" s="50"/>
      <c r="B7" s="50"/>
      <c r="C7" s="50"/>
      <c r="D7" s="49"/>
      <c r="E7" s="48">
        <v>2554</v>
      </c>
      <c r="F7" s="48">
        <v>2555</v>
      </c>
      <c r="G7" s="42">
        <v>2556</v>
      </c>
      <c r="H7" s="42">
        <v>2557</v>
      </c>
      <c r="I7" s="42">
        <v>2558</v>
      </c>
      <c r="J7" s="48">
        <v>2555</v>
      </c>
      <c r="K7" s="42">
        <v>2556</v>
      </c>
      <c r="L7" s="48">
        <v>2557</v>
      </c>
      <c r="M7" s="48">
        <v>2558</v>
      </c>
      <c r="N7" s="42" t="s">
        <v>33</v>
      </c>
      <c r="O7" s="47"/>
      <c r="P7" s="46"/>
      <c r="T7" s="6"/>
    </row>
    <row r="8" spans="1:20" s="5" customFormat="1">
      <c r="A8" s="45"/>
      <c r="B8" s="45"/>
      <c r="C8" s="45"/>
      <c r="D8" s="44"/>
      <c r="E8" s="43" t="s">
        <v>32</v>
      </c>
      <c r="F8" s="43" t="s">
        <v>31</v>
      </c>
      <c r="G8" s="43" t="s">
        <v>30</v>
      </c>
      <c r="H8" s="43" t="s">
        <v>29</v>
      </c>
      <c r="I8" s="43" t="s">
        <v>28</v>
      </c>
      <c r="J8" s="43" t="s">
        <v>31</v>
      </c>
      <c r="K8" s="43" t="s">
        <v>30</v>
      </c>
      <c r="L8" s="43" t="s">
        <v>29</v>
      </c>
      <c r="M8" s="43" t="s">
        <v>28</v>
      </c>
      <c r="N8" s="42" t="s">
        <v>27</v>
      </c>
      <c r="O8" s="41"/>
      <c r="P8" s="40"/>
      <c r="T8" s="6"/>
    </row>
    <row r="9" spans="1:20" s="31" customFormat="1" ht="27" customHeight="1">
      <c r="A9" s="33" t="s">
        <v>26</v>
      </c>
      <c r="B9" s="33"/>
      <c r="C9" s="33"/>
      <c r="D9" s="33"/>
      <c r="E9" s="39">
        <f>SUM(E10:E20)</f>
        <v>726009</v>
      </c>
      <c r="F9" s="39">
        <f>SUM(F10:F20)</f>
        <v>727555</v>
      </c>
      <c r="G9" s="39">
        <f>SUM(G10:G20)</f>
        <v>728631</v>
      </c>
      <c r="H9" s="39">
        <v>729522</v>
      </c>
      <c r="I9" s="38">
        <v>730158</v>
      </c>
      <c r="J9" s="37">
        <f>((F9-E9)/E9)*100</f>
        <v>0.21294501858792383</v>
      </c>
      <c r="K9" s="37">
        <f>((G9-F9)/F9)*100</f>
        <v>0.14789259918494135</v>
      </c>
      <c r="L9" s="36">
        <f>((H9-G9)/G9)*100</f>
        <v>0.12228411912202472</v>
      </c>
      <c r="M9" s="35">
        <f>((I9-H9)/H9)*100</f>
        <v>8.7180372901708242E-2</v>
      </c>
      <c r="N9" s="34">
        <f>I9/T9</f>
        <v>84.828213567485989</v>
      </c>
      <c r="O9" s="33" t="s">
        <v>25</v>
      </c>
      <c r="P9" s="33"/>
      <c r="T9" s="32">
        <v>8607.49</v>
      </c>
    </row>
    <row r="10" spans="1:20" s="5" customFormat="1" ht="20.25">
      <c r="A10" s="1"/>
      <c r="B10" s="1" t="s">
        <v>24</v>
      </c>
      <c r="C10" s="1"/>
      <c r="D10" s="1"/>
      <c r="E10" s="23">
        <v>211657</v>
      </c>
      <c r="F10" s="23">
        <v>212131</v>
      </c>
      <c r="G10" s="23">
        <v>212663</v>
      </c>
      <c r="H10" s="23">
        <v>213181</v>
      </c>
      <c r="I10" s="28">
        <v>213228</v>
      </c>
      <c r="J10" s="20">
        <f>((F10-E10)/E10)*100</f>
        <v>0.22394723538555306</v>
      </c>
      <c r="K10" s="20">
        <f>((G10-F10)/F10)*100</f>
        <v>0.25078842790539807</v>
      </c>
      <c r="L10" s="21">
        <f>((H10-G10)/G10)*100</f>
        <v>0.243577867330001</v>
      </c>
      <c r="M10" s="20">
        <f>((I10-H10)/H10)*100</f>
        <v>2.2046992930889714E-2</v>
      </c>
      <c r="N10" s="19">
        <f>I10/T10</f>
        <v>108.67629572584143</v>
      </c>
      <c r="O10" s="1" t="s">
        <v>23</v>
      </c>
      <c r="P10" s="1" t="s">
        <v>22</v>
      </c>
      <c r="T10" s="29">
        <v>1962.047</v>
      </c>
    </row>
    <row r="11" spans="1:20" s="5" customFormat="1" ht="20.25">
      <c r="A11" s="1"/>
      <c r="B11" s="27" t="s">
        <v>21</v>
      </c>
      <c r="C11" s="27"/>
      <c r="D11" s="30"/>
      <c r="E11" s="23">
        <v>50887</v>
      </c>
      <c r="F11" s="23">
        <v>51063</v>
      </c>
      <c r="G11" s="23">
        <v>51120</v>
      </c>
      <c r="H11" s="23">
        <v>51087</v>
      </c>
      <c r="I11" s="28">
        <v>51042</v>
      </c>
      <c r="J11" s="20">
        <f>((F11-E11)/E11)*100</f>
        <v>0.34586436614459487</v>
      </c>
      <c r="K11" s="20">
        <f>((G11-F11)/F11)*100</f>
        <v>0.11162681393572646</v>
      </c>
      <c r="L11" s="21">
        <f>((H11-G11)/G11)*100</f>
        <v>-6.455399061032864E-2</v>
      </c>
      <c r="M11" s="20">
        <f>((I11-H11)/H11)*100</f>
        <v>-8.808503141699453E-2</v>
      </c>
      <c r="N11" s="19">
        <f>I11/T11</f>
        <v>113.71525070289491</v>
      </c>
      <c r="O11" s="1"/>
      <c r="P11" s="1" t="s">
        <v>20</v>
      </c>
      <c r="T11" s="18">
        <v>448.858</v>
      </c>
    </row>
    <row r="12" spans="1:20" s="5" customFormat="1" ht="20.25">
      <c r="A12" s="1"/>
      <c r="B12" s="27" t="s">
        <v>19</v>
      </c>
      <c r="C12" s="27"/>
      <c r="D12" s="30"/>
      <c r="E12" s="23">
        <v>63125</v>
      </c>
      <c r="F12" s="23">
        <v>63213</v>
      </c>
      <c r="G12" s="23">
        <v>63308</v>
      </c>
      <c r="H12" s="23">
        <v>63426</v>
      </c>
      <c r="I12" s="28">
        <v>63616</v>
      </c>
      <c r="J12" s="20">
        <f>((F12-E12)/E12)*100</f>
        <v>0.13940594059405942</v>
      </c>
      <c r="K12" s="20">
        <f>((G12-F12)/F12)*100</f>
        <v>0.15028554253080853</v>
      </c>
      <c r="L12" s="21">
        <f>((H12-G12)/G12)*100</f>
        <v>0.18639034561192896</v>
      </c>
      <c r="M12" s="20">
        <f>((I12-H12)/H12)*100</f>
        <v>0.29956169394254722</v>
      </c>
      <c r="N12" s="19">
        <f>I12/T12</f>
        <v>55.791518489447448</v>
      </c>
      <c r="O12" s="1"/>
      <c r="P12" s="1" t="s">
        <v>18</v>
      </c>
      <c r="T12" s="29">
        <v>1140.2449999999999</v>
      </c>
    </row>
    <row r="13" spans="1:20" s="5" customFormat="1" ht="20.25">
      <c r="A13" s="1"/>
      <c r="B13" s="27" t="s">
        <v>17</v>
      </c>
      <c r="C13" s="27"/>
      <c r="D13" s="30"/>
      <c r="E13" s="23">
        <v>106736</v>
      </c>
      <c r="F13" s="23">
        <v>106789</v>
      </c>
      <c r="G13" s="23">
        <v>106683</v>
      </c>
      <c r="H13" s="23">
        <v>106564</v>
      </c>
      <c r="I13" s="28">
        <v>106567</v>
      </c>
      <c r="J13" s="20">
        <f>((F13-E13)/E13)*100</f>
        <v>4.9655224104332187E-2</v>
      </c>
      <c r="K13" s="20">
        <f>((G13-F13)/F13)*100</f>
        <v>-9.9261159857288686E-2</v>
      </c>
      <c r="L13" s="21">
        <f>((H13-G13)/G13)*100</f>
        <v>-0.11154541960762258</v>
      </c>
      <c r="M13" s="20">
        <f>((I13-H13)/H13)*100</f>
        <v>2.8152096392778047E-3</v>
      </c>
      <c r="N13" s="19">
        <f>I13/T13</f>
        <v>93.222889194868173</v>
      </c>
      <c r="O13" s="1"/>
      <c r="P13" s="1" t="s">
        <v>16</v>
      </c>
      <c r="T13" s="29">
        <v>1143.1420000000001</v>
      </c>
    </row>
    <row r="14" spans="1:20" s="5" customFormat="1" ht="20.25">
      <c r="A14" s="1"/>
      <c r="B14" s="27" t="s">
        <v>15</v>
      </c>
      <c r="C14" s="27"/>
      <c r="D14" s="30"/>
      <c r="E14" s="23">
        <v>72652</v>
      </c>
      <c r="F14" s="23">
        <v>72727</v>
      </c>
      <c r="G14" s="23">
        <v>72591</v>
      </c>
      <c r="H14" s="23">
        <v>72444</v>
      </c>
      <c r="I14" s="28">
        <v>72256</v>
      </c>
      <c r="J14" s="20">
        <f>((F14-E14)/E14)*100</f>
        <v>0.10323184495953312</v>
      </c>
      <c r="K14" s="20">
        <f>((G14-F14)/F14)*100</f>
        <v>-0.18700070125262969</v>
      </c>
      <c r="L14" s="21">
        <f>((H14-G14)/G14)*100</f>
        <v>-0.20250444269950824</v>
      </c>
      <c r="M14" s="20">
        <f>((I14-H14)/H14)*100</f>
        <v>-0.25951079454475179</v>
      </c>
      <c r="N14" s="19">
        <f>I14/T14</f>
        <v>60.956443172643837</v>
      </c>
      <c r="O14" s="1"/>
      <c r="P14" s="1" t="s">
        <v>14</v>
      </c>
      <c r="T14" s="29">
        <v>1185.3710000000001</v>
      </c>
    </row>
    <row r="15" spans="1:20" s="5" customFormat="1" ht="20.25">
      <c r="A15" s="1"/>
      <c r="B15" s="24" t="s">
        <v>13</v>
      </c>
      <c r="C15" s="26"/>
      <c r="D15" s="25"/>
      <c r="E15" s="23">
        <v>69980</v>
      </c>
      <c r="F15" s="23">
        <v>70315</v>
      </c>
      <c r="G15" s="23">
        <v>70576</v>
      </c>
      <c r="H15" s="23">
        <v>70749</v>
      </c>
      <c r="I15" s="28">
        <v>70910</v>
      </c>
      <c r="J15" s="20">
        <f>((F15-E15)/E15)*100</f>
        <v>0.47870820234352673</v>
      </c>
      <c r="K15" s="20">
        <f>((G15-F15)/F15)*100</f>
        <v>0.37118680224703121</v>
      </c>
      <c r="L15" s="21">
        <f>((H15-G15)/G15)*100</f>
        <v>0.24512582180911358</v>
      </c>
      <c r="M15" s="20">
        <f>((I15-H15)/H15)*100</f>
        <v>0.22756505392302365</v>
      </c>
      <c r="N15" s="19">
        <f>I15/T15</f>
        <v>90.69143425734319</v>
      </c>
      <c r="O15" s="1"/>
      <c r="P15" s="1" t="s">
        <v>12</v>
      </c>
      <c r="T15" s="18">
        <v>781.88199999999995</v>
      </c>
    </row>
    <row r="16" spans="1:20" s="5" customFormat="1" ht="20.25">
      <c r="A16" s="1"/>
      <c r="B16" s="24" t="s">
        <v>11</v>
      </c>
      <c r="C16" s="26"/>
      <c r="D16" s="25"/>
      <c r="E16" s="23">
        <v>42526</v>
      </c>
      <c r="F16" s="23">
        <v>42596</v>
      </c>
      <c r="G16" s="23">
        <v>42831</v>
      </c>
      <c r="H16" s="23">
        <v>42938</v>
      </c>
      <c r="I16" s="28">
        <v>43090</v>
      </c>
      <c r="J16" s="20">
        <f>((F16-E16)/E16)*100</f>
        <v>0.16460518271175281</v>
      </c>
      <c r="K16" s="20">
        <f>((G16-F16)/F16)*100</f>
        <v>0.5516949948351958</v>
      </c>
      <c r="L16" s="21">
        <f>((H16-G16)/G16)*100</f>
        <v>0.24981905629100418</v>
      </c>
      <c r="M16" s="20">
        <f>((I16-H16)/H16)*100</f>
        <v>0.35399878895151149</v>
      </c>
      <c r="N16" s="19">
        <f>I16/T16</f>
        <v>119.99910884857665</v>
      </c>
      <c r="O16" s="1"/>
      <c r="P16" s="1" t="s">
        <v>10</v>
      </c>
      <c r="T16" s="18">
        <v>359.08600000000001</v>
      </c>
    </row>
    <row r="17" spans="1:20" s="5" customFormat="1" ht="20.25">
      <c r="A17" s="1"/>
      <c r="B17" s="24" t="s">
        <v>9</v>
      </c>
      <c r="C17" s="26"/>
      <c r="D17" s="25"/>
      <c r="E17" s="23">
        <v>23476</v>
      </c>
      <c r="F17" s="23">
        <v>23552</v>
      </c>
      <c r="G17" s="23">
        <v>23572</v>
      </c>
      <c r="H17" s="23">
        <v>23552</v>
      </c>
      <c r="I17" s="22">
        <v>23560</v>
      </c>
      <c r="J17" s="20">
        <f>((F17-E17)/E17)*100</f>
        <v>0.32373487817345376</v>
      </c>
      <c r="K17" s="20">
        <f>((G17-F17)/F17)*100</f>
        <v>8.4918478260869568E-2</v>
      </c>
      <c r="L17" s="21">
        <f>((H17-G17)/G17)*100</f>
        <v>-8.4846427965382665E-2</v>
      </c>
      <c r="M17" s="20">
        <f>((I17-H17)/H17)*100</f>
        <v>3.3967391304347824E-2</v>
      </c>
      <c r="N17" s="19">
        <f>I17/T17</f>
        <v>93.137254901960787</v>
      </c>
      <c r="O17" s="1"/>
      <c r="P17" s="1" t="s">
        <v>8</v>
      </c>
      <c r="T17" s="18">
        <v>252.96</v>
      </c>
    </row>
    <row r="18" spans="1:20" s="5" customFormat="1" ht="20.25">
      <c r="A18" s="1"/>
      <c r="B18" s="1" t="s">
        <v>7</v>
      </c>
      <c r="C18" s="26"/>
      <c r="D18" s="25"/>
      <c r="E18" s="23">
        <v>26282</v>
      </c>
      <c r="F18" s="23">
        <v>26274</v>
      </c>
      <c r="G18" s="23">
        <v>26262</v>
      </c>
      <c r="H18" s="23">
        <v>26353</v>
      </c>
      <c r="I18" s="22">
        <v>26431</v>
      </c>
      <c r="J18" s="20">
        <f>((F18-E18)/E18)*100</f>
        <v>-3.0439083783578114E-2</v>
      </c>
      <c r="K18" s="20">
        <f>((G18-F18)/F18)*100</f>
        <v>-4.5672527974423387E-2</v>
      </c>
      <c r="L18" s="21">
        <f>((H18-G18)/G18)*100</f>
        <v>0.34650826288934583</v>
      </c>
      <c r="M18" s="20">
        <f>((I18-H18)/H18)*100</f>
        <v>0.29598148218419157</v>
      </c>
      <c r="N18" s="19">
        <f>I18/T18</f>
        <v>70.074180908093098</v>
      </c>
      <c r="O18" s="1"/>
      <c r="P18" s="1" t="s">
        <v>6</v>
      </c>
      <c r="T18" s="18">
        <v>377.18599999999998</v>
      </c>
    </row>
    <row r="19" spans="1:20" s="5" customFormat="1" ht="20.25">
      <c r="A19" s="1"/>
      <c r="B19" s="27" t="s">
        <v>5</v>
      </c>
      <c r="C19" s="26"/>
      <c r="D19" s="25"/>
      <c r="E19" s="23">
        <v>30377</v>
      </c>
      <c r="F19" s="23">
        <v>30453</v>
      </c>
      <c r="G19" s="23">
        <v>30490</v>
      </c>
      <c r="H19" s="23">
        <v>30570</v>
      </c>
      <c r="I19" s="22">
        <v>30685</v>
      </c>
      <c r="J19" s="20">
        <f>((F19-E19)/E19)*100</f>
        <v>0.25018928794811868</v>
      </c>
      <c r="K19" s="20">
        <f>((G19-F19)/F19)*100</f>
        <v>0.12149870291925263</v>
      </c>
      <c r="L19" s="21">
        <f>((H19-G19)/G19)*100</f>
        <v>0.26238110856018365</v>
      </c>
      <c r="M19" s="20">
        <f>((I19-H19)/H19)*100</f>
        <v>0.37618580307491006</v>
      </c>
      <c r="N19" s="19">
        <f>I19/T19</f>
        <v>63.854448897712189</v>
      </c>
      <c r="O19" s="1"/>
      <c r="P19" s="1" t="s">
        <v>4</v>
      </c>
      <c r="T19" s="18">
        <v>480.54599999999999</v>
      </c>
    </row>
    <row r="20" spans="1:20" s="5" customFormat="1" ht="20.25">
      <c r="A20" s="1"/>
      <c r="B20" s="24" t="s">
        <v>3</v>
      </c>
      <c r="C20" s="1"/>
      <c r="D20" s="1"/>
      <c r="E20" s="23">
        <v>28311</v>
      </c>
      <c r="F20" s="23">
        <v>28442</v>
      </c>
      <c r="G20" s="23">
        <v>28535</v>
      </c>
      <c r="H20" s="23">
        <v>28658</v>
      </c>
      <c r="I20" s="22">
        <v>28773</v>
      </c>
      <c r="J20" s="20">
        <f>((F20-E20)/E20)*100</f>
        <v>0.46271767157641902</v>
      </c>
      <c r="K20" s="20">
        <f>((G20-F20)/F20)*100</f>
        <v>0.32698122494901904</v>
      </c>
      <c r="L20" s="21">
        <f>((H20-G20)/G20)*100</f>
        <v>0.4310495882249869</v>
      </c>
      <c r="M20" s="20">
        <f>((I20-H20)/H20)*100</f>
        <v>0.40128410914927765</v>
      </c>
      <c r="N20" s="19">
        <f>I20/T20</f>
        <v>60.426279015555473</v>
      </c>
      <c r="O20" s="1"/>
      <c r="P20" s="1" t="s">
        <v>2</v>
      </c>
      <c r="T20" s="18">
        <v>476.16699999999997</v>
      </c>
    </row>
    <row r="21" spans="1:20" s="5" customFormat="1" ht="21">
      <c r="A21" s="17"/>
      <c r="B21" s="17"/>
      <c r="C21" s="17"/>
      <c r="D21" s="16"/>
      <c r="E21" s="14"/>
      <c r="F21" s="13"/>
      <c r="G21" s="12"/>
      <c r="H21" s="14"/>
      <c r="I21" s="15"/>
      <c r="J21" s="14"/>
      <c r="K21" s="14"/>
      <c r="L21" s="13"/>
      <c r="M21" s="12"/>
      <c r="N21" s="12"/>
      <c r="O21" s="7"/>
      <c r="P21" s="7"/>
      <c r="T21" s="6"/>
    </row>
    <row r="22" spans="1:20" s="5" customFormat="1" ht="3" customHeight="1">
      <c r="A22" s="8"/>
      <c r="B22" s="8"/>
      <c r="C22" s="8"/>
      <c r="D22" s="8"/>
      <c r="E22" s="10"/>
      <c r="F22" s="10"/>
      <c r="G22" s="9"/>
      <c r="H22" s="11"/>
      <c r="I22" s="11"/>
      <c r="J22" s="11"/>
      <c r="K22" s="11"/>
      <c r="L22" s="10"/>
      <c r="M22" s="9"/>
      <c r="N22" s="9"/>
      <c r="O22" s="8"/>
      <c r="P22" s="8"/>
      <c r="T22" s="6"/>
    </row>
    <row r="23" spans="1:20" s="5" customFormat="1" ht="3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T23" s="6"/>
    </row>
    <row r="24" spans="1:20" s="5" customFormat="1" ht="17.25">
      <c r="A24" s="7" t="s">
        <v>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T24" s="6"/>
    </row>
    <row r="25" spans="1:20" s="5" customFormat="1" ht="17.25">
      <c r="A25" s="7"/>
      <c r="B25" s="7" t="s"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T25" s="6"/>
    </row>
    <row r="26" spans="1:20" s="5" customFormat="1" ht="17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T26" s="6"/>
    </row>
    <row r="27" spans="1:20" s="5" customFormat="1" ht="17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T27" s="6"/>
    </row>
    <row r="28" spans="1:20" s="5" customFormat="1" ht="17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T28" s="6"/>
    </row>
    <row r="29" spans="1:20" s="5" customFormat="1" ht="17.25">
      <c r="A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T29" s="6"/>
    </row>
    <row r="31" spans="1:20" s="2" customFormat="1">
      <c r="F31" s="4">
        <f>LN((F9/E9)/1)*100</f>
        <v>0.21271861204055978</v>
      </c>
      <c r="G31" s="4">
        <f>LN((G9/F9)/1)*100</f>
        <v>0.14778334578567881</v>
      </c>
      <c r="H31" s="4">
        <f>LN((H9/G9)/1)*100</f>
        <v>0.12220941298937064</v>
      </c>
      <c r="I31" s="4">
        <f>LN((I9/H9)/1)*100</f>
        <v>8.7142392887097991E-2</v>
      </c>
    </row>
    <row r="32" spans="1:20" s="2" customFormat="1"/>
    <row r="33" spans="5:9" s="2" customFormat="1">
      <c r="E33" s="3">
        <f>E9/$T$9</f>
        <v>84.346191514599496</v>
      </c>
      <c r="F33" s="3">
        <f>F9/$T$9</f>
        <v>84.525802527798461</v>
      </c>
      <c r="G33" s="3">
        <f>G9/$T$9</f>
        <v>84.650809934138763</v>
      </c>
      <c r="H33" s="3">
        <f>H9/$T$9</f>
        <v>84.754324431396384</v>
      </c>
      <c r="I33" s="3">
        <f>I9/$T$9</f>
        <v>84.828213567485989</v>
      </c>
    </row>
    <row r="34" spans="5:9" s="2" customFormat="1"/>
  </sheetData>
  <mergeCells count="9">
    <mergeCell ref="A9:D9"/>
    <mergeCell ref="O9:P9"/>
    <mergeCell ref="A21:D21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2016-11-17T04:30:01Z</dcterms:created>
  <dcterms:modified xsi:type="dcterms:W3CDTF">2016-11-17T04:30:12Z</dcterms:modified>
</cp:coreProperties>
</file>