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N44" i="1"/>
  <c r="M44"/>
  <c r="L44"/>
  <c r="K44"/>
  <c r="J44"/>
  <c r="N43"/>
  <c r="M43"/>
  <c r="L43"/>
  <c r="K43"/>
  <c r="J43"/>
  <c r="N42"/>
  <c r="M42"/>
  <c r="L42"/>
  <c r="K42"/>
  <c r="J42"/>
  <c r="N41"/>
  <c r="M41"/>
  <c r="L41"/>
  <c r="K41"/>
  <c r="J41"/>
  <c r="N40"/>
  <c r="M40"/>
  <c r="L40"/>
  <c r="K40"/>
  <c r="J40"/>
  <c r="N39"/>
  <c r="M39"/>
  <c r="L39"/>
  <c r="K39"/>
  <c r="J39"/>
  <c r="N28"/>
  <c r="M28"/>
  <c r="L28"/>
  <c r="K28"/>
  <c r="J28"/>
  <c r="N27"/>
  <c r="M27"/>
  <c r="L27"/>
  <c r="K27"/>
  <c r="J27"/>
  <c r="N26"/>
  <c r="M26"/>
  <c r="L26"/>
  <c r="K26"/>
  <c r="J26"/>
  <c r="N25"/>
  <c r="M25"/>
  <c r="L25"/>
  <c r="K25"/>
  <c r="J25"/>
  <c r="N24"/>
  <c r="M24"/>
  <c r="L24"/>
  <c r="K24"/>
  <c r="J24"/>
  <c r="N23"/>
  <c r="M23"/>
  <c r="L23"/>
  <c r="K23"/>
  <c r="J23"/>
  <c r="N22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N18"/>
  <c r="M18"/>
  <c r="L18"/>
  <c r="K18"/>
  <c r="J18"/>
  <c r="N17"/>
  <c r="M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M9"/>
  <c r="J9"/>
  <c r="G9"/>
  <c r="L9" s="1"/>
  <c r="K9" l="1"/>
</calcChain>
</file>

<file path=xl/sharedStrings.xml><?xml version="1.0" encoding="utf-8"?>
<sst xmlns="http://schemas.openxmlformats.org/spreadsheetml/2006/main" count="104" uniqueCount="77">
  <si>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</si>
  <si>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</si>
  <si>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</si>
  <si>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</si>
  <si>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</si>
  <si>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</si>
  <si>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</si>
  <si>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</si>
  <si>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</si>
  <si>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</si>
  <si>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</si>
  <si>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</si>
  <si>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</si>
  <si>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</si>
  <si>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</si>
  <si>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</si>
  <si>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</si>
  <si>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</si>
  <si>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</si>
  <si>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</si>
  <si>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</si>
  <si>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</si>
  <si>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</si>
  <si>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</si>
  <si>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</si>
  <si>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</si>
  <si>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</si>
  <si>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</si>
  <si>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</si>
  <si>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--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</si>
  <si>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</si>
  <si>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</si>
  <si>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</si>
  <si>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</si>
  <si>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</si>
  <si>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</si>
  <si>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</si>
  <si>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</si>
  <si>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</si>
  <si>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</si>
  <si>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</si>
  <si>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</si>
  <si>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</si>
  <si>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</si>
  <si>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</si>
  <si>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</si>
  <si>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</si>
  <si>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</si>
  <si>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</si>
  <si>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</si>
  <si>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</si>
  <si>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</si>
  <si>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</si>
  <si>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</si>
  <si>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</si>
  <si>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</si>
  <si>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</si>
  <si>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</si>
  <si>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</si>
  <si>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</si>
  <si>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</si>
  <si>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ประชากรจากการทะเบียน อัตราการเปลี่ยนแปลง และความหนาแน่นของประชากร เป็นรายอำเภอ พ.ศ. 2554 - 2558 (ต่อ)</t>
  </si>
  <si>
    <t>Population from Registration Record, Percentage Change and Density by District: 2011 - 2015 (Cont.)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</si>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</sst>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_ ;\-#,##0.0\ "/>
    <numFmt numFmtId="188" formatCode="#,##0.000_ ;\-#,##0.000\ "/>
    <numFmt numFmtId="189" formatCode="#,##0\ \ 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color indexed="8"/>
      <name val="Tahoma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3" xfId="1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0" fontId="9" fillId="0" borderId="0" xfId="0" applyFont="1"/>
    <xf numFmtId="188" fontId="9" fillId="0" borderId="0" xfId="1" applyNumberFormat="1" applyFont="1"/>
    <xf numFmtId="0" fontId="5" fillId="0" borderId="0" xfId="0" applyFont="1" applyBorder="1" applyProtection="1">
      <protection locked="0"/>
    </xf>
    <xf numFmtId="3" fontId="5" fillId="0" borderId="0" xfId="0" applyNumberFormat="1" applyFont="1" applyBorder="1"/>
    <xf numFmtId="3" fontId="5" fillId="0" borderId="7" xfId="1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/>
      <protection locked="0"/>
    </xf>
    <xf numFmtId="0" fontId="5" fillId="0" borderId="0" xfId="0" applyFont="1" applyFill="1" applyBorder="1"/>
    <xf numFmtId="188" fontId="6" fillId="0" borderId="0" xfId="1" applyNumberFormat="1" applyFont="1"/>
    <xf numFmtId="187" fontId="5" fillId="0" borderId="4" xfId="0" quotePrefix="1" applyNumberFormat="1" applyFont="1" applyBorder="1" applyAlignment="1">
      <alignment horizontal="right"/>
    </xf>
    <xf numFmtId="187" fontId="5" fillId="0" borderId="9" xfId="1" quotePrefix="1" applyNumberFormat="1" applyFont="1" applyBorder="1" applyAlignment="1">
      <alignment horizontal="right"/>
    </xf>
    <xf numFmtId="3" fontId="5" fillId="0" borderId="4" xfId="0" applyNumberFormat="1" applyFont="1" applyBorder="1"/>
    <xf numFmtId="0" fontId="5" fillId="0" borderId="0" xfId="0" applyFont="1"/>
    <xf numFmtId="188" fontId="6" fillId="0" borderId="0" xfId="1" applyNumberFormat="1" applyFont="1" applyFill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2" borderId="1" xfId="0" applyFont="1" applyFill="1" applyBorder="1" applyAlignment="1" applyProtection="1">
      <alignment horizontal="left"/>
      <protection locked="0"/>
    </xf>
    <xf numFmtId="3" fontId="5" fillId="0" borderId="1" xfId="0" applyNumberFormat="1" applyFont="1" applyBorder="1"/>
    <xf numFmtId="3" fontId="5" fillId="0" borderId="3" xfId="1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Border="1" applyAlignment="1" applyProtection="1">
      <alignment horizontal="left"/>
      <protection locked="0"/>
    </xf>
    <xf numFmtId="0" fontId="5" fillId="0" borderId="5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0" xfId="0" applyFont="1" applyBorder="1"/>
  </cellXfs>
  <cellStyles count="17">
    <cellStyle name="Comma" xfId="1" builtinId="3"/>
    <cellStyle name="Comma 2" xfId="2"/>
    <cellStyle name="Comma 2 2" xfId="3"/>
    <cellStyle name="Comma 2 3" xfId="4"/>
    <cellStyle name="Comma 3" xfId="5"/>
    <cellStyle name="Comma 3 2" xfId="6"/>
    <cellStyle name="Comma 4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4" xfId="13"/>
    <cellStyle name="Normal 5" xfId="14"/>
    <cellStyle name="Normal 6" xfId="15"/>
    <cellStyle name="เครื่องหมายจุลภาค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29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34525" y="0"/>
          <a:ext cx="590550" cy="646747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181975" y="2171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28575</xdr:colOff>
      <xdr:row>30</xdr:row>
      <xdr:rowOff>0</xdr:rowOff>
    </xdr:from>
    <xdr:to>
      <xdr:col>18</xdr:col>
      <xdr:colOff>9525</xdr:colOff>
      <xdr:row>58</xdr:row>
      <xdr:rowOff>180975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601200" y="6553200"/>
          <a:ext cx="409575" cy="661035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0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48"/>
  <sheetViews>
    <sheetView showGridLines="0" tabSelected="1" zoomScaleNormal="100" workbookViewId="0">
      <selection activeCell="K9" sqref="K9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2" width="9.42578125" style="5" customWidth="1"/>
    <col min="13" max="13" width="9.5703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20" width="9.140625" style="5"/>
    <col min="21" max="21" width="9.28515625" style="5" hidden="1" customWidth="1"/>
    <col min="22" max="16384" width="9.140625" style="5"/>
  </cols>
  <sheetData>
    <row r="1" spans="1:21" s="1" customFormat="1">
      <c r="B1" s="1" t="s">
        <v>0</v>
      </c>
      <c r="C1" s="2">
        <v>1.1000000000000001</v>
      </c>
      <c r="D1" s="1" t="s">
        <v>1</v>
      </c>
    </row>
    <row r="2" spans="1:21" s="3" customFormat="1">
      <c r="B2" s="1" t="s">
        <v>2</v>
      </c>
      <c r="C2" s="2">
        <v>1.1000000000000001</v>
      </c>
      <c r="D2" s="1" t="s">
        <v>3</v>
      </c>
    </row>
    <row r="3" spans="1:21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1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1" s="13" customFormat="1" ht="17.25">
      <c r="A6" s="14"/>
      <c r="B6" s="14"/>
      <c r="C6" s="14"/>
      <c r="D6" s="15"/>
      <c r="E6" s="21"/>
      <c r="F6" s="21"/>
      <c r="G6" s="22"/>
      <c r="H6" s="21"/>
      <c r="I6" s="21"/>
      <c r="J6" s="21"/>
      <c r="K6" s="22"/>
      <c r="L6" s="21"/>
      <c r="M6" s="21"/>
      <c r="N6" s="23" t="s">
        <v>12</v>
      </c>
      <c r="O6" s="19"/>
      <c r="P6" s="20"/>
    </row>
    <row r="7" spans="1:21" s="13" customFormat="1" ht="17.25">
      <c r="A7" s="14"/>
      <c r="B7" s="14"/>
      <c r="C7" s="14"/>
      <c r="D7" s="15"/>
      <c r="E7" s="24">
        <v>2554</v>
      </c>
      <c r="F7" s="23">
        <v>2555</v>
      </c>
      <c r="G7" s="24">
        <v>2556</v>
      </c>
      <c r="H7" s="23">
        <v>2557</v>
      </c>
      <c r="I7" s="23">
        <v>2558</v>
      </c>
      <c r="J7" s="23">
        <v>2555</v>
      </c>
      <c r="K7" s="24">
        <v>2556</v>
      </c>
      <c r="L7" s="23">
        <v>2557</v>
      </c>
      <c r="M7" s="23">
        <v>2558</v>
      </c>
      <c r="N7" s="23" t="s">
        <v>13</v>
      </c>
      <c r="O7" s="19"/>
      <c r="P7" s="20"/>
    </row>
    <row r="8" spans="1:21" s="13" customFormat="1" ht="17.2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8" t="s">
        <v>17</v>
      </c>
      <c r="I8" s="28" t="s">
        <v>18</v>
      </c>
      <c r="J8" s="27" t="s">
        <v>15</v>
      </c>
      <c r="K8" s="27" t="s">
        <v>16</v>
      </c>
      <c r="L8" s="28" t="s">
        <v>17</v>
      </c>
      <c r="M8" s="28" t="s">
        <v>18</v>
      </c>
      <c r="N8" s="18" t="s">
        <v>19</v>
      </c>
      <c r="O8" s="29"/>
      <c r="P8" s="30"/>
    </row>
    <row r="9" spans="1:21" s="39" customFormat="1" ht="27" customHeight="1">
      <c r="A9" s="31" t="s">
        <v>20</v>
      </c>
      <c r="B9" s="31"/>
      <c r="C9" s="31"/>
      <c r="D9" s="31"/>
      <c r="E9" s="32">
        <v>1816057</v>
      </c>
      <c r="F9" s="33">
        <v>1826920</v>
      </c>
      <c r="G9" s="34">
        <f>SUM(G10:G28,G39:G44)</f>
        <v>1836523</v>
      </c>
      <c r="H9" s="34">
        <v>1844669</v>
      </c>
      <c r="I9" s="34">
        <v>1857429</v>
      </c>
      <c r="J9" s="35">
        <f>(LN(F9/E9)/1)*100</f>
        <v>0.59638214554516389</v>
      </c>
      <c r="K9" s="35">
        <f>(LN(G9/F9)/1)*100</f>
        <v>0.52426212144820794</v>
      </c>
      <c r="L9" s="36">
        <f>(LN(H9/G9)/1)*100</f>
        <v>0.44257475820158321</v>
      </c>
      <c r="M9" s="37">
        <f>(LN(I9/H9)/1)*100</f>
        <v>0.68934158570034443</v>
      </c>
      <c r="N9" s="38">
        <f>I9/U9</f>
        <v>115.27800749785649</v>
      </c>
      <c r="O9" s="31" t="s">
        <v>21</v>
      </c>
      <c r="P9" s="31"/>
      <c r="U9" s="40">
        <v>16112.605</v>
      </c>
    </row>
    <row r="10" spans="1:21" s="13" customFormat="1" ht="17.25">
      <c r="A10" s="41" t="s">
        <v>22</v>
      </c>
      <c r="B10" s="42"/>
      <c r="C10" s="42"/>
      <c r="D10" s="42"/>
      <c r="E10" s="43">
        <v>216947</v>
      </c>
      <c r="F10" s="44">
        <v>217849</v>
      </c>
      <c r="G10" s="45">
        <v>219262</v>
      </c>
      <c r="H10" s="45">
        <v>219958</v>
      </c>
      <c r="I10" s="45">
        <v>221032</v>
      </c>
      <c r="J10" s="46">
        <f t="shared" ref="J10:M28" si="0">(LN(F10/E10)/1)*100</f>
        <v>0.41490781607120847</v>
      </c>
      <c r="K10" s="46">
        <f t="shared" si="0"/>
        <v>0.64651995571189724</v>
      </c>
      <c r="L10" s="47">
        <f t="shared" si="0"/>
        <v>0.31692572403944153</v>
      </c>
      <c r="M10" s="48">
        <f t="shared" si="0"/>
        <v>0.48708683798670027</v>
      </c>
      <c r="N10" s="47">
        <f t="shared" ref="N10:N28" si="1">I10/U10</f>
        <v>543.89802773232282</v>
      </c>
      <c r="O10" s="49" t="s">
        <v>23</v>
      </c>
      <c r="P10" s="50"/>
      <c r="U10" s="51">
        <v>406.38499999999999</v>
      </c>
    </row>
    <row r="11" spans="1:21" s="13" customFormat="1" ht="17.25">
      <c r="A11" s="41" t="s">
        <v>24</v>
      </c>
      <c r="B11" s="42"/>
      <c r="C11" s="42"/>
      <c r="D11" s="42"/>
      <c r="E11" s="43">
        <v>68220</v>
      </c>
      <c r="F11" s="44">
        <v>68771</v>
      </c>
      <c r="G11" s="45">
        <v>69327</v>
      </c>
      <c r="H11" s="45">
        <v>69639</v>
      </c>
      <c r="I11" s="45">
        <v>70274</v>
      </c>
      <c r="J11" s="46">
        <f t="shared" si="0"/>
        <v>0.80443674598935266</v>
      </c>
      <c r="K11" s="46">
        <f t="shared" si="0"/>
        <v>0.80522962566549672</v>
      </c>
      <c r="L11" s="47">
        <f t="shared" si="0"/>
        <v>0.44903145263713334</v>
      </c>
      <c r="M11" s="48">
        <f t="shared" si="0"/>
        <v>0.90771316464763119</v>
      </c>
      <c r="N11" s="47">
        <f t="shared" si="1"/>
        <v>53.644274809160308</v>
      </c>
      <c r="O11" s="49" t="s">
        <v>25</v>
      </c>
      <c r="P11" s="50"/>
      <c r="U11" s="51">
        <v>1310</v>
      </c>
    </row>
    <row r="12" spans="1:21" s="13" customFormat="1" ht="17.25">
      <c r="A12" s="41" t="s">
        <v>26</v>
      </c>
      <c r="B12" s="42"/>
      <c r="C12" s="42"/>
      <c r="D12" s="42"/>
      <c r="E12" s="43">
        <v>34845</v>
      </c>
      <c r="F12" s="44">
        <v>35335</v>
      </c>
      <c r="G12" s="45">
        <v>35749</v>
      </c>
      <c r="H12" s="45">
        <v>35981</v>
      </c>
      <c r="I12" s="45">
        <v>37460</v>
      </c>
      <c r="J12" s="46">
        <f t="shared" si="0"/>
        <v>1.3964319252335433</v>
      </c>
      <c r="K12" s="46">
        <f t="shared" si="0"/>
        <v>1.1648322578002608</v>
      </c>
      <c r="L12" s="47">
        <f t="shared" si="0"/>
        <v>0.64687246337971727</v>
      </c>
      <c r="M12" s="48">
        <f t="shared" si="0"/>
        <v>4.0282675661324943</v>
      </c>
      <c r="N12" s="47">
        <f t="shared" si="1"/>
        <v>41.539143934353518</v>
      </c>
      <c r="O12" s="49" t="s">
        <v>27</v>
      </c>
      <c r="P12" s="50"/>
      <c r="U12" s="51">
        <v>901.8</v>
      </c>
    </row>
    <row r="13" spans="1:21" s="13" customFormat="1" ht="17.25">
      <c r="A13" s="41" t="s">
        <v>28</v>
      </c>
      <c r="B13" s="42"/>
      <c r="C13" s="42"/>
      <c r="D13" s="42"/>
      <c r="E13" s="43">
        <v>108249</v>
      </c>
      <c r="F13" s="44">
        <v>108347</v>
      </c>
      <c r="G13" s="45">
        <v>108352</v>
      </c>
      <c r="H13" s="45">
        <v>108165</v>
      </c>
      <c r="I13" s="45">
        <v>108187</v>
      </c>
      <c r="J13" s="46">
        <f t="shared" si="0"/>
        <v>9.049105864133633E-2</v>
      </c>
      <c r="K13" s="46">
        <f t="shared" si="0"/>
        <v>4.6146959615850055E-3</v>
      </c>
      <c r="L13" s="47">
        <f t="shared" si="0"/>
        <v>-0.17273474738376091</v>
      </c>
      <c r="M13" s="52" t="s">
        <v>29</v>
      </c>
      <c r="N13" s="47">
        <f t="shared" si="1"/>
        <v>139.99008823540831</v>
      </c>
      <c r="O13" s="41" t="s">
        <v>30</v>
      </c>
      <c r="P13" s="50"/>
      <c r="U13" s="51">
        <v>772.81899999999996</v>
      </c>
    </row>
    <row r="14" spans="1:21" s="13" customFormat="1" ht="17.25">
      <c r="A14" s="41" t="s">
        <v>31</v>
      </c>
      <c r="B14" s="42"/>
      <c r="C14" s="42"/>
      <c r="D14" s="42"/>
      <c r="E14" s="43">
        <v>78003</v>
      </c>
      <c r="F14" s="44">
        <v>78693</v>
      </c>
      <c r="G14" s="45">
        <v>79125</v>
      </c>
      <c r="H14" s="45">
        <v>79669</v>
      </c>
      <c r="I14" s="45">
        <v>80706</v>
      </c>
      <c r="J14" s="46">
        <f t="shared" si="0"/>
        <v>0.88069186169221891</v>
      </c>
      <c r="K14" s="46">
        <f t="shared" si="0"/>
        <v>0.54746743589906699</v>
      </c>
      <c r="L14" s="47">
        <f t="shared" si="0"/>
        <v>0.68516710730837982</v>
      </c>
      <c r="M14" s="48">
        <f t="shared" si="0"/>
        <v>1.2932370417075407</v>
      </c>
      <c r="N14" s="47">
        <f t="shared" si="1"/>
        <v>154.56152412761583</v>
      </c>
      <c r="O14" s="41" t="s">
        <v>32</v>
      </c>
      <c r="P14" s="50"/>
      <c r="U14" s="51">
        <v>522.16099999999994</v>
      </c>
    </row>
    <row r="15" spans="1:21" s="13" customFormat="1" ht="17.25">
      <c r="A15" s="41" t="s">
        <v>33</v>
      </c>
      <c r="B15" s="42"/>
      <c r="C15" s="42"/>
      <c r="D15" s="42"/>
      <c r="E15" s="43">
        <v>173983</v>
      </c>
      <c r="F15" s="44">
        <v>174836</v>
      </c>
      <c r="G15" s="45">
        <v>175809</v>
      </c>
      <c r="H15" s="45">
        <v>176560</v>
      </c>
      <c r="I15" s="45">
        <v>177063</v>
      </c>
      <c r="J15" s="46">
        <f t="shared" si="0"/>
        <v>0.48907983814308592</v>
      </c>
      <c r="K15" s="46">
        <f t="shared" si="0"/>
        <v>0.55497868064636868</v>
      </c>
      <c r="L15" s="47">
        <f t="shared" si="0"/>
        <v>0.4262583468550985</v>
      </c>
      <c r="M15" s="48">
        <f t="shared" si="0"/>
        <v>0.28448394998980425</v>
      </c>
      <c r="N15" s="47">
        <f t="shared" si="1"/>
        <v>125.04449152542372</v>
      </c>
      <c r="O15" s="41" t="s">
        <v>34</v>
      </c>
      <c r="P15" s="50"/>
      <c r="U15" s="51">
        <v>1416</v>
      </c>
    </row>
    <row r="16" spans="1:21" s="13" customFormat="1" ht="17.25">
      <c r="A16" s="41" t="s">
        <v>35</v>
      </c>
      <c r="B16" s="42"/>
      <c r="C16" s="42"/>
      <c r="D16" s="42"/>
      <c r="E16" s="43">
        <v>56275</v>
      </c>
      <c r="F16" s="44">
        <v>56865</v>
      </c>
      <c r="G16" s="45">
        <v>57226</v>
      </c>
      <c r="H16" s="45">
        <v>57688</v>
      </c>
      <c r="I16" s="45">
        <v>57963</v>
      </c>
      <c r="J16" s="46">
        <f t="shared" si="0"/>
        <v>1.0429650843611871</v>
      </c>
      <c r="K16" s="46">
        <f t="shared" si="0"/>
        <v>0.63283029293987025</v>
      </c>
      <c r="L16" s="47">
        <f t="shared" si="0"/>
        <v>0.80408390486517178</v>
      </c>
      <c r="M16" s="48">
        <f t="shared" si="0"/>
        <v>0.47556963328976498</v>
      </c>
      <c r="N16" s="47">
        <f t="shared" si="1"/>
        <v>91.713607594936704</v>
      </c>
      <c r="O16" s="49" t="s">
        <v>36</v>
      </c>
      <c r="P16" s="50"/>
      <c r="U16" s="51">
        <v>632</v>
      </c>
    </row>
    <row r="17" spans="1:21" s="13" customFormat="1" ht="17.25">
      <c r="A17" s="41" t="s">
        <v>37</v>
      </c>
      <c r="B17" s="42"/>
      <c r="C17" s="42"/>
      <c r="D17" s="42"/>
      <c r="E17" s="43">
        <v>68536</v>
      </c>
      <c r="F17" s="44">
        <v>69185</v>
      </c>
      <c r="G17" s="45">
        <v>69613</v>
      </c>
      <c r="H17" s="45">
        <v>69617</v>
      </c>
      <c r="I17" s="45">
        <v>70361</v>
      </c>
      <c r="J17" s="46">
        <f t="shared" si="0"/>
        <v>0.94249214596048625</v>
      </c>
      <c r="K17" s="46">
        <f t="shared" si="0"/>
        <v>0.61672553867086333</v>
      </c>
      <c r="L17" s="53" t="s">
        <v>29</v>
      </c>
      <c r="M17" s="48">
        <f t="shared" si="0"/>
        <v>1.0630342000105846</v>
      </c>
      <c r="N17" s="47">
        <f t="shared" si="1"/>
        <v>83.218214074512119</v>
      </c>
      <c r="O17" s="41" t="s">
        <v>38</v>
      </c>
      <c r="P17" s="50"/>
      <c r="U17" s="51">
        <v>845.5</v>
      </c>
    </row>
    <row r="18" spans="1:21" s="13" customFormat="1" ht="17.25">
      <c r="A18" s="41" t="s">
        <v>39</v>
      </c>
      <c r="B18" s="42"/>
      <c r="C18" s="42"/>
      <c r="D18" s="42"/>
      <c r="E18" s="43">
        <v>89992</v>
      </c>
      <c r="F18" s="44">
        <v>90903</v>
      </c>
      <c r="G18" s="45">
        <v>91649</v>
      </c>
      <c r="H18" s="45">
        <v>92321</v>
      </c>
      <c r="I18" s="45">
        <v>93656</v>
      </c>
      <c r="J18" s="46">
        <f t="shared" si="0"/>
        <v>1.007222644864143</v>
      </c>
      <c r="K18" s="46">
        <f t="shared" si="0"/>
        <v>0.8173059212280781</v>
      </c>
      <c r="L18" s="47">
        <f t="shared" si="0"/>
        <v>0.73055714387594106</v>
      </c>
      <c r="M18" s="48">
        <f t="shared" si="0"/>
        <v>1.4356860587164995</v>
      </c>
      <c r="N18" s="47">
        <f t="shared" si="1"/>
        <v>66.801711840228251</v>
      </c>
      <c r="O18" s="49" t="s">
        <v>40</v>
      </c>
      <c r="P18" s="50"/>
      <c r="U18" s="51">
        <v>1402</v>
      </c>
    </row>
    <row r="19" spans="1:21" s="13" customFormat="1" ht="17.25">
      <c r="A19" s="41" t="s">
        <v>41</v>
      </c>
      <c r="B19" s="42"/>
      <c r="C19" s="42"/>
      <c r="D19" s="42"/>
      <c r="E19" s="43">
        <v>120721</v>
      </c>
      <c r="F19" s="44">
        <v>121372</v>
      </c>
      <c r="G19" s="45">
        <v>121816</v>
      </c>
      <c r="H19" s="45">
        <v>122168</v>
      </c>
      <c r="I19" s="45">
        <v>122451</v>
      </c>
      <c r="J19" s="46">
        <f t="shared" si="0"/>
        <v>0.53781114623779824</v>
      </c>
      <c r="K19" s="46">
        <f t="shared" si="0"/>
        <v>0.36515000192247776</v>
      </c>
      <c r="L19" s="47">
        <f t="shared" si="0"/>
        <v>0.28854371124491268</v>
      </c>
      <c r="M19" s="48">
        <f t="shared" si="0"/>
        <v>0.23138033125615637</v>
      </c>
      <c r="N19" s="47">
        <f t="shared" si="1"/>
        <v>93.760336906584996</v>
      </c>
      <c r="O19" s="41" t="s">
        <v>42</v>
      </c>
      <c r="P19" s="50"/>
      <c r="U19" s="51">
        <v>1306</v>
      </c>
    </row>
    <row r="20" spans="1:21" s="13" customFormat="1" ht="17.25">
      <c r="A20" s="41" t="s">
        <v>43</v>
      </c>
      <c r="B20" s="42"/>
      <c r="C20" s="42"/>
      <c r="D20" s="42"/>
      <c r="E20" s="43">
        <v>40636</v>
      </c>
      <c r="F20" s="44">
        <v>40879</v>
      </c>
      <c r="G20" s="45">
        <v>41023</v>
      </c>
      <c r="H20" s="45">
        <v>41136</v>
      </c>
      <c r="I20" s="45">
        <v>41227</v>
      </c>
      <c r="J20" s="46">
        <f t="shared" si="0"/>
        <v>0.59621105274244668</v>
      </c>
      <c r="K20" s="46">
        <f t="shared" si="0"/>
        <v>0.35164012693439295</v>
      </c>
      <c r="L20" s="47">
        <f t="shared" si="0"/>
        <v>0.27507654974666246</v>
      </c>
      <c r="M20" s="48">
        <f t="shared" si="0"/>
        <v>0.22097309964120518</v>
      </c>
      <c r="N20" s="47">
        <f t="shared" si="1"/>
        <v>128.83437499999999</v>
      </c>
      <c r="O20" s="41" t="s">
        <v>44</v>
      </c>
      <c r="P20" s="50"/>
      <c r="U20" s="51">
        <v>320</v>
      </c>
    </row>
    <row r="21" spans="1:21" s="13" customFormat="1" ht="17.25">
      <c r="A21" s="41" t="s">
        <v>45</v>
      </c>
      <c r="B21" s="42"/>
      <c r="C21" s="42"/>
      <c r="D21" s="42"/>
      <c r="E21" s="43">
        <v>83947</v>
      </c>
      <c r="F21" s="44">
        <v>84245</v>
      </c>
      <c r="G21" s="45">
        <v>84402</v>
      </c>
      <c r="H21" s="45">
        <v>84634</v>
      </c>
      <c r="I21" s="45">
        <v>84753</v>
      </c>
      <c r="J21" s="46">
        <f t="shared" si="0"/>
        <v>0.35435729622081741</v>
      </c>
      <c r="K21" s="46">
        <f t="shared" si="0"/>
        <v>0.18618777132653153</v>
      </c>
      <c r="L21" s="47">
        <f t="shared" si="0"/>
        <v>0.27449791248599931</v>
      </c>
      <c r="M21" s="48">
        <f t="shared" si="0"/>
        <v>0.14050667356717456</v>
      </c>
      <c r="N21" s="47">
        <f t="shared" si="1"/>
        <v>92.370116954411642</v>
      </c>
      <c r="O21" s="49" t="s">
        <v>46</v>
      </c>
      <c r="P21" s="50"/>
      <c r="U21" s="51">
        <v>917.53700000000003</v>
      </c>
    </row>
    <row r="22" spans="1:21" s="13" customFormat="1" ht="17.25">
      <c r="A22" s="41" t="s">
        <v>47</v>
      </c>
      <c r="B22" s="42"/>
      <c r="C22" s="42"/>
      <c r="D22" s="42"/>
      <c r="E22" s="43">
        <v>159650</v>
      </c>
      <c r="F22" s="44">
        <v>160002</v>
      </c>
      <c r="G22" s="45">
        <v>160317</v>
      </c>
      <c r="H22" s="45">
        <v>160977</v>
      </c>
      <c r="I22" s="45">
        <v>161683</v>
      </c>
      <c r="J22" s="46">
        <f t="shared" si="0"/>
        <v>0.22023959949115493</v>
      </c>
      <c r="K22" s="46">
        <f t="shared" si="0"/>
        <v>0.19667899908647032</v>
      </c>
      <c r="L22" s="47">
        <f t="shared" si="0"/>
        <v>0.41083924899850965</v>
      </c>
      <c r="M22" s="48">
        <f t="shared" si="0"/>
        <v>0.43761304573758641</v>
      </c>
      <c r="N22" s="47">
        <f t="shared" si="1"/>
        <v>276.85445205479454</v>
      </c>
      <c r="O22" s="41" t="s">
        <v>48</v>
      </c>
      <c r="P22" s="50"/>
      <c r="U22" s="51">
        <v>584</v>
      </c>
    </row>
    <row r="23" spans="1:21" s="13" customFormat="1" ht="17.25">
      <c r="A23" s="41" t="s">
        <v>49</v>
      </c>
      <c r="B23" s="42"/>
      <c r="C23" s="42"/>
      <c r="D23" s="42"/>
      <c r="E23" s="43">
        <v>129764</v>
      </c>
      <c r="F23" s="44">
        <v>130255</v>
      </c>
      <c r="G23" s="45">
        <v>130776</v>
      </c>
      <c r="H23" s="45">
        <v>131237</v>
      </c>
      <c r="I23" s="45">
        <v>131982</v>
      </c>
      <c r="J23" s="46">
        <f t="shared" si="0"/>
        <v>0.37766515800635131</v>
      </c>
      <c r="K23" s="46">
        <f t="shared" si="0"/>
        <v>0.39918683362893026</v>
      </c>
      <c r="L23" s="47">
        <f t="shared" si="0"/>
        <v>0.35189129982392836</v>
      </c>
      <c r="M23" s="48">
        <f t="shared" si="0"/>
        <v>0.56607007044951574</v>
      </c>
      <c r="N23" s="47">
        <f t="shared" si="1"/>
        <v>140.55591054313098</v>
      </c>
      <c r="O23" s="41" t="s">
        <v>50</v>
      </c>
      <c r="P23" s="50"/>
      <c r="U23" s="51">
        <v>939</v>
      </c>
    </row>
    <row r="24" spans="1:21" s="13" customFormat="1" ht="17.25">
      <c r="A24" s="41" t="s">
        <v>51</v>
      </c>
      <c r="B24" s="42"/>
      <c r="C24" s="42"/>
      <c r="D24" s="42"/>
      <c r="E24" s="43">
        <v>32003</v>
      </c>
      <c r="F24" s="44">
        <v>32205</v>
      </c>
      <c r="G24" s="45">
        <v>32403</v>
      </c>
      <c r="H24" s="45">
        <v>32559</v>
      </c>
      <c r="I24" s="45">
        <v>32692</v>
      </c>
      <c r="J24" s="46">
        <f t="shared" si="0"/>
        <v>0.62920715933840798</v>
      </c>
      <c r="K24" s="46">
        <f t="shared" si="0"/>
        <v>0.61292911055927368</v>
      </c>
      <c r="L24" s="47">
        <f t="shared" si="0"/>
        <v>0.48028170275407145</v>
      </c>
      <c r="M24" s="48">
        <f t="shared" si="0"/>
        <v>0.40765715218955989</v>
      </c>
      <c r="N24" s="47">
        <f t="shared" si="1"/>
        <v>107.89438943894389</v>
      </c>
      <c r="O24" s="49" t="s">
        <v>52</v>
      </c>
      <c r="P24" s="50"/>
      <c r="U24" s="51">
        <v>303</v>
      </c>
    </row>
    <row r="25" spans="1:21" s="13" customFormat="1" ht="17.25">
      <c r="A25" s="41" t="s">
        <v>53</v>
      </c>
      <c r="B25" s="42"/>
      <c r="C25" s="42"/>
      <c r="D25" s="42"/>
      <c r="E25" s="43">
        <v>44008</v>
      </c>
      <c r="F25" s="44">
        <v>44512</v>
      </c>
      <c r="G25" s="45">
        <v>44840</v>
      </c>
      <c r="H25" s="45">
        <v>45238</v>
      </c>
      <c r="I25" s="45">
        <v>46197</v>
      </c>
      <c r="J25" s="46">
        <f t="shared" si="0"/>
        <v>1.1387380167875387</v>
      </c>
      <c r="K25" s="46">
        <f t="shared" si="0"/>
        <v>0.73417824629266837</v>
      </c>
      <c r="L25" s="47">
        <f t="shared" si="0"/>
        <v>0.88368434018304509</v>
      </c>
      <c r="M25" s="48">
        <f t="shared" si="0"/>
        <v>2.0977419308595944</v>
      </c>
      <c r="N25" s="47">
        <f t="shared" si="1"/>
        <v>91.452043947342375</v>
      </c>
      <c r="O25" s="49" t="s">
        <v>54</v>
      </c>
      <c r="P25" s="50"/>
      <c r="U25" s="51">
        <v>505.15</v>
      </c>
    </row>
    <row r="26" spans="1:21" s="13" customFormat="1" ht="17.25">
      <c r="A26" s="41" t="s">
        <v>55</v>
      </c>
      <c r="B26" s="42"/>
      <c r="C26" s="42"/>
      <c r="D26" s="54"/>
      <c r="E26" s="43">
        <v>52963</v>
      </c>
      <c r="F26" s="44">
        <v>53287</v>
      </c>
      <c r="G26" s="45">
        <v>53555</v>
      </c>
      <c r="H26" s="45">
        <v>53828</v>
      </c>
      <c r="I26" s="45">
        <v>53952</v>
      </c>
      <c r="J26" s="46">
        <f t="shared" si="0"/>
        <v>0.60988424336585445</v>
      </c>
      <c r="K26" s="46">
        <f t="shared" si="0"/>
        <v>0.50167642328558226</v>
      </c>
      <c r="L26" s="47">
        <f t="shared" si="0"/>
        <v>0.50846146627019662</v>
      </c>
      <c r="M26" s="48">
        <f t="shared" si="0"/>
        <v>0.23009845000953669</v>
      </c>
      <c r="N26" s="47">
        <f t="shared" si="1"/>
        <v>129.69230769230768</v>
      </c>
      <c r="O26" s="41" t="s">
        <v>56</v>
      </c>
      <c r="P26" s="50"/>
      <c r="U26" s="51">
        <v>416</v>
      </c>
    </row>
    <row r="27" spans="1:21" s="13" customFormat="1" ht="17.25">
      <c r="A27" s="41" t="s">
        <v>57</v>
      </c>
      <c r="B27" s="42"/>
      <c r="C27" s="42"/>
      <c r="D27" s="42"/>
      <c r="E27" s="43">
        <v>26720</v>
      </c>
      <c r="F27" s="44">
        <v>26932</v>
      </c>
      <c r="G27" s="45">
        <v>26985</v>
      </c>
      <c r="H27" s="45">
        <v>27119</v>
      </c>
      <c r="I27" s="45">
        <v>27258</v>
      </c>
      <c r="J27" s="46">
        <f t="shared" si="0"/>
        <v>0.79028220145894323</v>
      </c>
      <c r="K27" s="46">
        <f t="shared" si="0"/>
        <v>0.19659853875717129</v>
      </c>
      <c r="L27" s="47">
        <f t="shared" si="0"/>
        <v>0.49534331654149616</v>
      </c>
      <c r="M27" s="48">
        <f t="shared" si="0"/>
        <v>0.5112466769300128</v>
      </c>
      <c r="N27" s="47">
        <f t="shared" si="1"/>
        <v>115.99148936170212</v>
      </c>
      <c r="O27" s="49" t="s">
        <v>58</v>
      </c>
      <c r="P27" s="55"/>
      <c r="U27" s="51">
        <v>235</v>
      </c>
    </row>
    <row r="28" spans="1:21" s="13" customFormat="1" ht="17.25">
      <c r="A28" s="41" t="s">
        <v>59</v>
      </c>
      <c r="B28" s="42"/>
      <c r="C28" s="42"/>
      <c r="D28" s="42"/>
      <c r="E28" s="43">
        <v>51282</v>
      </c>
      <c r="F28" s="44">
        <v>51836</v>
      </c>
      <c r="G28" s="45">
        <v>52407</v>
      </c>
      <c r="H28" s="45">
        <v>52981</v>
      </c>
      <c r="I28" s="45">
        <v>54075</v>
      </c>
      <c r="J28" s="46">
        <f t="shared" si="0"/>
        <v>1.0745075161232138</v>
      </c>
      <c r="K28" s="46">
        <f t="shared" si="0"/>
        <v>1.0955281618034167</v>
      </c>
      <c r="L28" s="47">
        <f t="shared" si="0"/>
        <v>1.0893188521777628</v>
      </c>
      <c r="M28" s="48">
        <f t="shared" si="0"/>
        <v>2.0438613126142631</v>
      </c>
      <c r="N28" s="47">
        <f t="shared" si="1"/>
        <v>76.559867480284865</v>
      </c>
      <c r="O28" s="49" t="s">
        <v>60</v>
      </c>
      <c r="P28" s="55"/>
      <c r="U28" s="56">
        <v>706.31</v>
      </c>
    </row>
    <row r="29" spans="1:21" s="13" customFormat="1" ht="17.25">
      <c r="A29" s="41"/>
      <c r="B29" s="42"/>
      <c r="C29" s="42"/>
      <c r="D29" s="42"/>
      <c r="E29" s="57"/>
      <c r="F29" s="57"/>
      <c r="G29" s="57"/>
      <c r="H29" s="57"/>
      <c r="I29" s="57"/>
      <c r="J29" s="57"/>
      <c r="K29" s="57"/>
      <c r="L29" s="57"/>
      <c r="M29" s="57"/>
      <c r="N29" s="58"/>
      <c r="O29" s="49"/>
      <c r="P29" s="55"/>
      <c r="U29" s="51"/>
    </row>
    <row r="30" spans="1:21" s="13" customFormat="1" ht="17.25">
      <c r="A30" s="41"/>
      <c r="B30" s="42"/>
      <c r="C30" s="42"/>
      <c r="D30" s="42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49"/>
      <c r="P30" s="55"/>
      <c r="U30" s="51"/>
    </row>
    <row r="31" spans="1:21">
      <c r="A31" s="1"/>
      <c r="B31" s="1" t="s">
        <v>0</v>
      </c>
      <c r="C31" s="2">
        <v>1.1000000000000001</v>
      </c>
      <c r="D31" s="1" t="s">
        <v>61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U31" s="51"/>
    </row>
    <row r="32" spans="1:21">
      <c r="A32" s="3"/>
      <c r="B32" s="1" t="s">
        <v>2</v>
      </c>
      <c r="C32" s="2">
        <v>1.1000000000000001</v>
      </c>
      <c r="D32" s="1" t="s">
        <v>62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U32" s="51"/>
    </row>
    <row r="33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U33" s="51"/>
    </row>
    <row r="34" spans="1:21">
      <c r="A34" s="6" t="s">
        <v>4</v>
      </c>
      <c r="B34" s="6"/>
      <c r="C34" s="6"/>
      <c r="D34" s="7"/>
      <c r="E34" s="8" t="s">
        <v>5</v>
      </c>
      <c r="F34" s="8"/>
      <c r="G34" s="8"/>
      <c r="H34" s="8"/>
      <c r="I34" s="9"/>
      <c r="J34" s="8" t="s">
        <v>6</v>
      </c>
      <c r="K34" s="8"/>
      <c r="L34" s="8"/>
      <c r="M34" s="9"/>
      <c r="N34" s="10" t="s">
        <v>7</v>
      </c>
      <c r="O34" s="11" t="s">
        <v>8</v>
      </c>
      <c r="P34" s="12"/>
      <c r="U34" s="51"/>
    </row>
    <row r="35" spans="1:21">
      <c r="A35" s="14"/>
      <c r="B35" s="14"/>
      <c r="C35" s="14"/>
      <c r="D35" s="15"/>
      <c r="E35" s="16" t="s">
        <v>9</v>
      </c>
      <c r="F35" s="16"/>
      <c r="G35" s="16"/>
      <c r="H35" s="16"/>
      <c r="I35" s="17"/>
      <c r="J35" s="16" t="s">
        <v>10</v>
      </c>
      <c r="K35" s="16"/>
      <c r="L35" s="16"/>
      <c r="M35" s="17"/>
      <c r="N35" s="18" t="s">
        <v>11</v>
      </c>
      <c r="O35" s="19"/>
      <c r="P35" s="20"/>
      <c r="U35" s="51"/>
    </row>
    <row r="36" spans="1:21">
      <c r="A36" s="14"/>
      <c r="B36" s="14"/>
      <c r="C36" s="14"/>
      <c r="D36" s="15"/>
      <c r="E36" s="21"/>
      <c r="F36" s="21"/>
      <c r="G36" s="22"/>
      <c r="H36" s="21"/>
      <c r="I36" s="21"/>
      <c r="J36" s="21"/>
      <c r="K36" s="22"/>
      <c r="L36" s="21"/>
      <c r="M36" s="21"/>
      <c r="N36" s="23" t="s">
        <v>12</v>
      </c>
      <c r="O36" s="19"/>
      <c r="P36" s="20"/>
      <c r="U36" s="51"/>
    </row>
    <row r="37" spans="1:21">
      <c r="A37" s="14"/>
      <c r="B37" s="14"/>
      <c r="C37" s="14"/>
      <c r="D37" s="15"/>
      <c r="E37" s="24">
        <v>2554</v>
      </c>
      <c r="F37" s="23">
        <v>2555</v>
      </c>
      <c r="G37" s="24">
        <v>2556</v>
      </c>
      <c r="H37" s="23">
        <v>2557</v>
      </c>
      <c r="I37" s="23">
        <v>2558</v>
      </c>
      <c r="J37" s="23">
        <v>2555</v>
      </c>
      <c r="K37" s="24">
        <v>2556</v>
      </c>
      <c r="L37" s="23">
        <v>2557</v>
      </c>
      <c r="M37" s="23">
        <v>2558</v>
      </c>
      <c r="N37" s="23" t="s">
        <v>13</v>
      </c>
      <c r="O37" s="19"/>
      <c r="P37" s="20"/>
      <c r="U37" s="51"/>
    </row>
    <row r="38" spans="1:21">
      <c r="A38" s="25"/>
      <c r="B38" s="25"/>
      <c r="C38" s="25"/>
      <c r="D38" s="26"/>
      <c r="E38" s="27" t="s">
        <v>14</v>
      </c>
      <c r="F38" s="27" t="s">
        <v>15</v>
      </c>
      <c r="G38" s="27" t="s">
        <v>16</v>
      </c>
      <c r="H38" s="28" t="s">
        <v>17</v>
      </c>
      <c r="I38" s="28" t="s">
        <v>18</v>
      </c>
      <c r="J38" s="27" t="s">
        <v>15</v>
      </c>
      <c r="K38" s="27" t="s">
        <v>16</v>
      </c>
      <c r="L38" s="28" t="s">
        <v>17</v>
      </c>
      <c r="M38" s="28" t="s">
        <v>18</v>
      </c>
      <c r="N38" s="18" t="s">
        <v>19</v>
      </c>
      <c r="O38" s="29"/>
      <c r="P38" s="30"/>
      <c r="U38" s="51"/>
    </row>
    <row r="39" spans="1:21">
      <c r="A39" s="59" t="s">
        <v>63</v>
      </c>
      <c r="B39" s="60"/>
      <c r="C39" s="60"/>
      <c r="D39" s="60"/>
      <c r="E39" s="61">
        <v>27991</v>
      </c>
      <c r="F39" s="62">
        <v>28228</v>
      </c>
      <c r="G39" s="45">
        <v>28477</v>
      </c>
      <c r="H39" s="45">
        <v>28623</v>
      </c>
      <c r="I39" s="45">
        <v>28742</v>
      </c>
      <c r="J39" s="46">
        <f t="shared" ref="J39:M44" si="2">(LN(F39/E39)/1)*100</f>
        <v>0.84313632040440745</v>
      </c>
      <c r="K39" s="46">
        <f t="shared" si="2"/>
        <v>0.87823507781997345</v>
      </c>
      <c r="L39" s="47">
        <f t="shared" si="2"/>
        <v>0.51138465210348694</v>
      </c>
      <c r="M39" s="48">
        <f t="shared" si="2"/>
        <v>0.41488772142366387</v>
      </c>
      <c r="N39" s="63">
        <f t="shared" ref="N39:N44" si="3">I39/U39</f>
        <v>93.622149837133549</v>
      </c>
      <c r="O39" s="64" t="s">
        <v>64</v>
      </c>
      <c r="P39" s="65"/>
      <c r="U39" s="51">
        <v>307</v>
      </c>
    </row>
    <row r="40" spans="1:21">
      <c r="A40" s="41" t="s">
        <v>65</v>
      </c>
      <c r="B40" s="42"/>
      <c r="C40" s="42"/>
      <c r="D40" s="42"/>
      <c r="E40" s="43">
        <v>25960</v>
      </c>
      <c r="F40" s="44">
        <v>26176</v>
      </c>
      <c r="G40" s="45">
        <v>26430</v>
      </c>
      <c r="H40" s="45">
        <v>26632</v>
      </c>
      <c r="I40" s="45">
        <v>26743</v>
      </c>
      <c r="J40" s="46">
        <f t="shared" si="2"/>
        <v>0.82860685844472348</v>
      </c>
      <c r="K40" s="46">
        <f t="shared" si="2"/>
        <v>0.9656768195861235</v>
      </c>
      <c r="L40" s="47">
        <f t="shared" si="2"/>
        <v>0.76137716565260849</v>
      </c>
      <c r="M40" s="48">
        <f t="shared" si="2"/>
        <v>0.41592565815286558</v>
      </c>
      <c r="N40" s="47">
        <f t="shared" si="3"/>
        <v>116.78165938864629</v>
      </c>
      <c r="O40" s="58" t="s">
        <v>66</v>
      </c>
      <c r="P40" s="58"/>
      <c r="U40" s="56">
        <v>229</v>
      </c>
    </row>
    <row r="41" spans="1:21">
      <c r="A41" s="41" t="s">
        <v>67</v>
      </c>
      <c r="B41" s="42"/>
      <c r="C41" s="42"/>
      <c r="D41" s="42"/>
      <c r="E41" s="43">
        <v>36089</v>
      </c>
      <c r="F41" s="44">
        <v>36312</v>
      </c>
      <c r="G41" s="45">
        <v>36552</v>
      </c>
      <c r="H41" s="45">
        <v>36648</v>
      </c>
      <c r="I41" s="45">
        <v>37528</v>
      </c>
      <c r="J41" s="46">
        <f t="shared" si="2"/>
        <v>0.61601553898666417</v>
      </c>
      <c r="K41" s="46">
        <f t="shared" si="2"/>
        <v>0.65876391068058049</v>
      </c>
      <c r="L41" s="47">
        <f t="shared" si="2"/>
        <v>0.26229523234706492</v>
      </c>
      <c r="M41" s="48">
        <f t="shared" si="2"/>
        <v>2.3728464441715906</v>
      </c>
      <c r="N41" s="47">
        <f t="shared" si="3"/>
        <v>192.61030902437398</v>
      </c>
      <c r="O41" s="66" t="s">
        <v>68</v>
      </c>
      <c r="P41" s="58"/>
      <c r="U41" s="56">
        <v>194.839</v>
      </c>
    </row>
    <row r="42" spans="1:21">
      <c r="A42" s="66" t="s">
        <v>69</v>
      </c>
      <c r="B42" s="42"/>
      <c r="C42" s="42"/>
      <c r="D42" s="42"/>
      <c r="E42" s="43">
        <v>26845</v>
      </c>
      <c r="F42" s="44">
        <v>26999</v>
      </c>
      <c r="G42" s="45">
        <v>27234</v>
      </c>
      <c r="H42" s="45">
        <v>27407</v>
      </c>
      <c r="I42" s="45">
        <v>27595</v>
      </c>
      <c r="J42" s="46">
        <f t="shared" si="2"/>
        <v>0.57202444068711922</v>
      </c>
      <c r="K42" s="46">
        <f t="shared" si="2"/>
        <v>0.86663644209794255</v>
      </c>
      <c r="L42" s="47">
        <f t="shared" si="2"/>
        <v>0.63322625161546597</v>
      </c>
      <c r="M42" s="48">
        <f t="shared" si="2"/>
        <v>0.68361416729262581</v>
      </c>
      <c r="N42" s="47">
        <f t="shared" si="3"/>
        <v>97.16549295774648</v>
      </c>
      <c r="O42" s="66" t="s">
        <v>70</v>
      </c>
      <c r="P42" s="58"/>
      <c r="U42" s="56">
        <v>284</v>
      </c>
    </row>
    <row r="43" spans="1:21">
      <c r="A43" s="41" t="s">
        <v>71</v>
      </c>
      <c r="B43" s="42"/>
      <c r="C43" s="42"/>
      <c r="D43" s="42"/>
      <c r="E43" s="43">
        <v>30454</v>
      </c>
      <c r="F43" s="44">
        <v>30617</v>
      </c>
      <c r="G43" s="45">
        <v>30680</v>
      </c>
      <c r="H43" s="45">
        <v>30869</v>
      </c>
      <c r="I43" s="45">
        <v>30922</v>
      </c>
      <c r="J43" s="46">
        <f t="shared" si="2"/>
        <v>0.53380618314943318</v>
      </c>
      <c r="K43" s="46">
        <f t="shared" si="2"/>
        <v>0.20555662490204332</v>
      </c>
      <c r="L43" s="47">
        <f t="shared" si="2"/>
        <v>0.6141467580373513</v>
      </c>
      <c r="M43" s="48">
        <f t="shared" si="2"/>
        <v>0.17154606009739179</v>
      </c>
      <c r="N43" s="47">
        <f t="shared" si="3"/>
        <v>114.52592592592593</v>
      </c>
      <c r="O43" s="66" t="s">
        <v>72</v>
      </c>
      <c r="P43" s="58"/>
      <c r="U43" s="56">
        <v>270</v>
      </c>
    </row>
    <row r="44" spans="1:21">
      <c r="A44" s="41" t="s">
        <v>73</v>
      </c>
      <c r="B44" s="42"/>
      <c r="C44" s="42"/>
      <c r="D44" s="42"/>
      <c r="E44" s="43">
        <v>31974</v>
      </c>
      <c r="F44" s="44">
        <v>32279</v>
      </c>
      <c r="G44" s="44">
        <v>32514</v>
      </c>
      <c r="H44" s="44">
        <v>32715</v>
      </c>
      <c r="I44" s="44">
        <v>32927</v>
      </c>
      <c r="J44" s="46">
        <f t="shared" si="2"/>
        <v>0.94937914448660443</v>
      </c>
      <c r="K44" s="46">
        <f t="shared" si="2"/>
        <v>0.72539018244658326</v>
      </c>
      <c r="L44" s="47">
        <f t="shared" si="2"/>
        <v>0.61629225096698415</v>
      </c>
      <c r="M44" s="48">
        <f t="shared" si="2"/>
        <v>0.6459301578207306</v>
      </c>
      <c r="N44" s="47">
        <f t="shared" si="3"/>
        <v>85.192755498059512</v>
      </c>
      <c r="O44" s="41" t="s">
        <v>74</v>
      </c>
      <c r="P44" s="58"/>
      <c r="U44" s="56">
        <v>386.5</v>
      </c>
    </row>
    <row r="45" spans="1:21" ht="7.5" customHeight="1">
      <c r="A45" s="67"/>
      <c r="B45" s="67"/>
      <c r="C45" s="67"/>
      <c r="D45" s="67"/>
      <c r="E45" s="68"/>
      <c r="F45" s="68"/>
      <c r="G45" s="69"/>
      <c r="H45" s="70"/>
      <c r="I45" s="70"/>
      <c r="J45" s="70"/>
      <c r="K45" s="70"/>
      <c r="L45" s="68"/>
      <c r="M45" s="69"/>
      <c r="N45" s="69"/>
      <c r="O45" s="67"/>
      <c r="P45" s="67"/>
    </row>
    <row r="46" spans="1:21" ht="11.2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21">
      <c r="A47" s="55" t="s">
        <v>75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21">
      <c r="A48" s="55"/>
      <c r="B48" s="55" t="s">
        <v>76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</sheetData>
  <mergeCells count="14">
    <mergeCell ref="A9:D9"/>
    <mergeCell ref="O9:P9"/>
    <mergeCell ref="A34:D38"/>
    <mergeCell ref="E34:I34"/>
    <mergeCell ref="J34:M34"/>
    <mergeCell ref="O34:P38"/>
    <mergeCell ref="E35:I35"/>
    <mergeCell ref="J35:M35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2016-11-15T05:52:41Z</dcterms:created>
  <dcterms:modified xsi:type="dcterms:W3CDTF">2016-11-15T05:53:22Z</dcterms:modified>
</cp:coreProperties>
</file>