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1" sheetId="1" r:id="rId1"/>
  </sheets>
  <definedNames>
    <definedName name="_xlnm.Print_Area" localSheetId="0">'T-1.1'!$A$1:$R$27</definedName>
  </definedNames>
  <calcPr calcId="124519"/>
</workbook>
</file>

<file path=xl/calcChain.xml><?xml version="1.0" encoding="utf-8"?>
<calcChain xmlns="http://schemas.openxmlformats.org/spreadsheetml/2006/main">
  <c r="E9" i="1"/>
  <c r="J9" s="1"/>
  <c r="F9"/>
  <c r="G9"/>
  <c r="L9" s="1"/>
  <c r="H9"/>
  <c r="I9"/>
  <c r="N9" s="1"/>
  <c r="K9"/>
  <c r="M9"/>
  <c r="N10"/>
  <c r="J11"/>
  <c r="K11"/>
  <c r="L11"/>
  <c r="N11"/>
  <c r="J12"/>
  <c r="K12"/>
  <c r="L12"/>
  <c r="M12"/>
  <c r="N12"/>
  <c r="J13"/>
  <c r="M13"/>
  <c r="N13"/>
  <c r="J14"/>
  <c r="K14"/>
  <c r="L14"/>
  <c r="N14"/>
  <c r="J15"/>
  <c r="K15"/>
  <c r="L15"/>
  <c r="M15"/>
  <c r="N15"/>
  <c r="J16"/>
  <c r="K16"/>
  <c r="L16"/>
  <c r="M16"/>
  <c r="N16"/>
  <c r="J17"/>
  <c r="K17"/>
  <c r="L17"/>
  <c r="M17"/>
  <c r="N17"/>
</calcChain>
</file>

<file path=xl/sharedStrings.xml><?xml version="1.0" encoding="utf-8"?>
<sst xmlns="http://schemas.openxmlformats.org/spreadsheetml/2006/main" count="62" uniqueCount="54">
  <si>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</si>
  <si>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</si>
  <si>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Huai Khot district</t>
  </si>
  <si>
    <t>อำเภอห้วยคต</t>
  </si>
  <si>
    <t>Lan Sak district</t>
  </si>
  <si>
    <t>อำเภอลานสัก</t>
  </si>
  <si>
    <t>Ban Rai district</t>
  </si>
  <si>
    <t>อำเภอบ้านไร่</t>
  </si>
  <si>
    <t>Nong Khayang district</t>
  </si>
  <si>
    <t>-0.18</t>
  </si>
  <si>
    <t>อำเภอหนองขาหย่าง</t>
  </si>
  <si>
    <t>Nong Chang district</t>
  </si>
  <si>
    <t>-0.16</t>
  </si>
  <si>
    <t>-0.11</t>
  </si>
  <si>
    <t>อำเภอหนองฉาง</t>
  </si>
  <si>
    <t>Sawang Arom district</t>
  </si>
  <si>
    <t>อำเภอสว่างอารมณ์</t>
  </si>
  <si>
    <t>Thap Than district</t>
  </si>
  <si>
    <t>-0.04</t>
  </si>
  <si>
    <t>อำเภอทัพทัน</t>
  </si>
  <si>
    <t>Mueang Uthai Thani district</t>
  </si>
  <si>
    <t xml:space="preserve"> Mueang district</t>
  </si>
  <si>
    <t>-0.20</t>
  </si>
  <si>
    <t>-0.17</t>
  </si>
  <si>
    <t>-0.35</t>
  </si>
  <si>
    <t>-0.33</t>
  </si>
  <si>
    <t>อำเภอเมืองอุทัยธานี</t>
  </si>
  <si>
    <t>Total</t>
  </si>
  <si>
    <t>รวมยอด</t>
  </si>
  <si>
    <t>(per sq. km.)</t>
  </si>
  <si>
    <t xml:space="preserve"> (2015)</t>
  </si>
  <si>
    <t xml:space="preserve"> (2014)</t>
  </si>
  <si>
    <t xml:space="preserve"> (2013)</t>
  </si>
  <si>
    <t xml:space="preserve"> (2012)</t>
  </si>
  <si>
    <t xml:space="preserve"> (2011)</t>
  </si>
  <si>
    <t>Population density</t>
  </si>
  <si>
    <t xml:space="preserve">  2558 </t>
  </si>
  <si>
    <t xml:space="preserve">  2557 </t>
  </si>
  <si>
    <t xml:space="preserve">  2556 </t>
  </si>
  <si>
    <t xml:space="preserve">  2555 </t>
  </si>
  <si>
    <t xml:space="preserve">  2554 </t>
  </si>
  <si>
    <t>(ต่อ ตร. กม.)</t>
  </si>
  <si>
    <t>ของประชากร</t>
  </si>
  <si>
    <r>
      <t xml:space="preserve">Percentage  change </t>
    </r>
    <r>
      <rPr>
        <sz val="11"/>
        <rFont val="TH SarabunPSK"/>
        <family val="2"/>
      </rPr>
      <t>(%)</t>
    </r>
  </si>
  <si>
    <t>Population</t>
  </si>
  <si>
    <t>District</t>
  </si>
  <si>
    <t>ความหนาแน่น</t>
  </si>
  <si>
    <t>อัตราการเปลี่ยนแปลง</t>
  </si>
  <si>
    <t>ประชากร</t>
  </si>
  <si>
    <t>อำเภอ</t>
  </si>
  <si>
    <t>Population from Registration Record, Percentage Change and Density by District: 2011 - 2015</t>
  </si>
  <si>
    <t>Table</t>
  </si>
  <si>
    <t>ประชากรจากการทะเบียน อัตราการเปลี่ยนแปลง และความหนาแน่นของประชากร เป็นรายอำเภอ พ.ศ. 2554 - 2558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</si>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</sst>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6" xfId="1" applyFont="1" applyBorder="1"/>
    <xf numFmtId="43" fontId="3" fillId="0" borderId="5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3" fillId="0" borderId="7" xfId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5" xfId="1" quotePrefix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/>
    <xf numFmtId="43" fontId="3" fillId="0" borderId="6" xfId="1" quotePrefix="1" applyFont="1" applyBorder="1" applyAlignment="1">
      <alignment horizontal="right"/>
    </xf>
    <xf numFmtId="43" fontId="3" fillId="0" borderId="7" xfId="1" quotePrefix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3" fontId="6" fillId="0" borderId="10" xfId="1" applyFont="1" applyBorder="1"/>
    <xf numFmtId="43" fontId="6" fillId="0" borderId="5" xfId="1" applyFont="1" applyBorder="1"/>
    <xf numFmtId="43" fontId="6" fillId="0" borderId="6" xfId="1" applyFont="1" applyBorder="1"/>
    <xf numFmtId="43" fontId="6" fillId="0" borderId="7" xfId="1" applyFont="1" applyBorder="1" applyAlignment="1">
      <alignment horizontal="right"/>
    </xf>
    <xf numFmtId="43" fontId="6" fillId="0" borderId="7" xfId="1" applyFont="1" applyBorder="1"/>
    <xf numFmtId="187" fontId="6" fillId="0" borderId="7" xfId="1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1352550</xdr:colOff>
      <xdr:row>0</xdr:row>
      <xdr:rowOff>0</xdr:rowOff>
    </xdr:from>
    <xdr:to>
      <xdr:col>18</xdr:col>
      <xdr:colOff>9525</xdr:colOff>
      <xdr:row>27</xdr:row>
      <xdr:rowOff>9525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25000" y="0"/>
          <a:ext cx="476250" cy="6496050"/>
          <a:chOff x="1000" y="0"/>
          <a:chExt cx="50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63"/>
            <a:ext cx="4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400050</xdr:colOff>
      <xdr:row>8</xdr:row>
      <xdr:rowOff>161926</xdr:rowOff>
    </xdr:from>
    <xdr:to>
      <xdr:col>23</xdr:col>
      <xdr:colOff>57150</xdr:colOff>
      <xdr:row>13</xdr:row>
      <xdr:rowOff>76201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1982450" y="2371726"/>
          <a:ext cx="2095500" cy="1295400"/>
        </a:xfrm>
        <a:prstGeom prst="wedgeRoundRectCallout">
          <a:avLst>
            <a:gd name="adj1" fmla="val 54167"/>
            <a:gd name="adj2" fmla="val -61613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ความหนาแน่นของประชากรคำนวณข้อมูลเฉพาะปีล่าสุดเท่านั้น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showGridLines="0" tabSelected="1" workbookViewId="0">
      <selection activeCell="C1" sqref="C1"/>
    </sheetView>
  </sheetViews>
  <sheetFormatPr defaultRowHeight="21.75"/>
  <cols>
    <col min="1" max="1" width="1.5703125" style="1" customWidth="1"/>
    <col min="2" max="2" width="5.85546875" style="1" customWidth="1"/>
    <col min="3" max="3" width="4.28515625" style="1" customWidth="1"/>
    <col min="4" max="4" width="10" style="1" customWidth="1"/>
    <col min="5" max="13" width="9.42578125" style="1" customWidth="1"/>
    <col min="14" max="14" width="15.140625" style="1" customWidth="1"/>
    <col min="15" max="15" width="0.85546875" style="1" customWidth="1"/>
    <col min="16" max="16" width="20.855468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6" s="66" customFormat="1">
      <c r="B1" s="66" t="s">
        <v>53</v>
      </c>
      <c r="C1" s="67">
        <v>1.1000000000000001</v>
      </c>
      <c r="D1" s="66" t="s">
        <v>52</v>
      </c>
    </row>
    <row r="2" spans="1:16" s="65" customFormat="1" ht="18.95" customHeight="1">
      <c r="B2" s="66" t="s">
        <v>51</v>
      </c>
      <c r="C2" s="67">
        <v>1.1000000000000001</v>
      </c>
      <c r="D2" s="66" t="s">
        <v>50</v>
      </c>
    </row>
    <row r="3" spans="1:16" s="1" customFormat="1" ht="3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s="2" customFormat="1" ht="19.5">
      <c r="A4" s="63" t="s">
        <v>49</v>
      </c>
      <c r="B4" s="63"/>
      <c r="C4" s="63"/>
      <c r="D4" s="62"/>
      <c r="E4" s="61" t="s">
        <v>48</v>
      </c>
      <c r="F4" s="61"/>
      <c r="G4" s="61"/>
      <c r="H4" s="61"/>
      <c r="I4" s="60"/>
      <c r="J4" s="61" t="s">
        <v>47</v>
      </c>
      <c r="K4" s="61"/>
      <c r="L4" s="61"/>
      <c r="M4" s="60"/>
      <c r="N4" s="59" t="s">
        <v>46</v>
      </c>
      <c r="O4" s="58" t="s">
        <v>45</v>
      </c>
      <c r="P4" s="57"/>
    </row>
    <row r="5" spans="1:16" s="2" customFormat="1" ht="19.5">
      <c r="A5" s="53"/>
      <c r="B5" s="53"/>
      <c r="C5" s="53"/>
      <c r="D5" s="52"/>
      <c r="E5" s="56" t="s">
        <v>44</v>
      </c>
      <c r="F5" s="56"/>
      <c r="G5" s="56"/>
      <c r="H5" s="56"/>
      <c r="I5" s="55"/>
      <c r="J5" s="56" t="s">
        <v>43</v>
      </c>
      <c r="K5" s="56"/>
      <c r="L5" s="56"/>
      <c r="M5" s="55"/>
      <c r="N5" s="42" t="s">
        <v>42</v>
      </c>
      <c r="O5" s="48"/>
      <c r="P5" s="47"/>
    </row>
    <row r="6" spans="1:16" s="2" customFormat="1" ht="19.5">
      <c r="A6" s="53"/>
      <c r="B6" s="53"/>
      <c r="C6" s="53"/>
      <c r="D6" s="52"/>
      <c r="E6" s="3"/>
      <c r="F6" s="54"/>
      <c r="G6" s="54"/>
      <c r="H6" s="54"/>
      <c r="I6" s="54"/>
      <c r="J6" s="54"/>
      <c r="K6" s="54"/>
      <c r="L6" s="54"/>
      <c r="M6" s="54"/>
      <c r="N6" s="49" t="s">
        <v>41</v>
      </c>
      <c r="O6" s="48"/>
      <c r="P6" s="47"/>
    </row>
    <row r="7" spans="1:16" s="2" customFormat="1" ht="19.5">
      <c r="A7" s="53"/>
      <c r="B7" s="53"/>
      <c r="C7" s="53"/>
      <c r="D7" s="52"/>
      <c r="E7" s="50" t="s">
        <v>40</v>
      </c>
      <c r="F7" s="51" t="s">
        <v>39</v>
      </c>
      <c r="G7" s="50" t="s">
        <v>38</v>
      </c>
      <c r="H7" s="51" t="s">
        <v>37</v>
      </c>
      <c r="I7" s="50" t="s">
        <v>36</v>
      </c>
      <c r="J7" s="51" t="s">
        <v>39</v>
      </c>
      <c r="K7" s="50" t="s">
        <v>38</v>
      </c>
      <c r="L7" s="51" t="s">
        <v>37</v>
      </c>
      <c r="M7" s="50" t="s">
        <v>36</v>
      </c>
      <c r="N7" s="49" t="s">
        <v>35</v>
      </c>
      <c r="O7" s="48"/>
      <c r="P7" s="47"/>
    </row>
    <row r="8" spans="1:16" s="2" customFormat="1" ht="19.5">
      <c r="A8" s="46"/>
      <c r="B8" s="46"/>
      <c r="C8" s="46"/>
      <c r="D8" s="45"/>
      <c r="E8" s="44" t="s">
        <v>34</v>
      </c>
      <c r="F8" s="44" t="s">
        <v>33</v>
      </c>
      <c r="G8" s="44" t="s">
        <v>32</v>
      </c>
      <c r="H8" s="44" t="s">
        <v>31</v>
      </c>
      <c r="I8" s="44" t="s">
        <v>30</v>
      </c>
      <c r="J8" s="44" t="s">
        <v>33</v>
      </c>
      <c r="K8" s="44" t="s">
        <v>32</v>
      </c>
      <c r="L8" s="44" t="s">
        <v>31</v>
      </c>
      <c r="M8" s="43" t="s">
        <v>30</v>
      </c>
      <c r="N8" s="42" t="s">
        <v>29</v>
      </c>
      <c r="O8" s="41"/>
      <c r="P8" s="40"/>
    </row>
    <row r="9" spans="1:16" s="31" customFormat="1" ht="27" customHeight="1">
      <c r="A9" s="32" t="s">
        <v>28</v>
      </c>
      <c r="B9" s="32"/>
      <c r="C9" s="32"/>
      <c r="D9" s="32"/>
      <c r="E9" s="39">
        <f>SUM(E10:E17)</f>
        <v>328034</v>
      </c>
      <c r="F9" s="39">
        <f>SUM(F10:F17)</f>
        <v>328950</v>
      </c>
      <c r="G9" s="39">
        <f>SUM(G10:G17)</f>
        <v>329536</v>
      </c>
      <c r="H9" s="39">
        <f>SUM(H10:H17)</f>
        <v>330179</v>
      </c>
      <c r="I9" s="39">
        <f>SUM(I10:I17)</f>
        <v>330906</v>
      </c>
      <c r="J9" s="38">
        <f>SUM(F9-E9)/E9*100</f>
        <v>0.27923934714084514</v>
      </c>
      <c r="K9" s="37">
        <f>SUM(G9-F9)/F9*100</f>
        <v>0.17814257485940113</v>
      </c>
      <c r="L9" s="36">
        <f>SUM(H9-G9)/G9*100</f>
        <v>0.1951228393862886</v>
      </c>
      <c r="M9" s="35">
        <f>SUM(I9-H9)/H9*100</f>
        <v>0.22018359738202611</v>
      </c>
      <c r="N9" s="34">
        <f>I9/6730.25</f>
        <v>49.166970023401802</v>
      </c>
      <c r="O9" s="33" t="s">
        <v>27</v>
      </c>
      <c r="P9" s="32"/>
    </row>
    <row r="10" spans="1:16" s="2" customFormat="1" ht="23.1" customHeight="1">
      <c r="B10" s="3" t="s">
        <v>26</v>
      </c>
      <c r="C10" s="30"/>
      <c r="D10" s="3"/>
      <c r="E10" s="21">
        <v>51498</v>
      </c>
      <c r="F10" s="20">
        <v>51330</v>
      </c>
      <c r="G10" s="19">
        <v>51152</v>
      </c>
      <c r="H10" s="18">
        <v>51065</v>
      </c>
      <c r="I10" s="18">
        <v>50962</v>
      </c>
      <c r="J10" s="28" t="s">
        <v>25</v>
      </c>
      <c r="K10" s="28" t="s">
        <v>24</v>
      </c>
      <c r="L10" s="27" t="s">
        <v>23</v>
      </c>
      <c r="M10" s="24" t="s">
        <v>22</v>
      </c>
      <c r="N10" s="14">
        <f>I10/6730.25</f>
        <v>7.5720812748412021</v>
      </c>
      <c r="O10" s="3" t="s">
        <v>21</v>
      </c>
      <c r="P10" s="29" t="s">
        <v>20</v>
      </c>
    </row>
    <row r="11" spans="1:16" s="2" customFormat="1" ht="23.1" customHeight="1">
      <c r="A11" s="3"/>
      <c r="B11" s="3" t="s">
        <v>19</v>
      </c>
      <c r="C11" s="3"/>
      <c r="D11" s="25"/>
      <c r="E11" s="21">
        <v>38687</v>
      </c>
      <c r="F11" s="20">
        <v>38724</v>
      </c>
      <c r="G11" s="19">
        <v>38848</v>
      </c>
      <c r="H11" s="18">
        <v>38874</v>
      </c>
      <c r="I11" s="18">
        <v>38859</v>
      </c>
      <c r="J11" s="17">
        <f>SUM(F11-E11)/E11*100</f>
        <v>9.5639362059606589E-2</v>
      </c>
      <c r="K11" s="17">
        <f>SUM(G11-F11)/F11*100</f>
        <v>0.32021485383741349</v>
      </c>
      <c r="L11" s="16">
        <f>SUM(H11-G11)/G11*100</f>
        <v>6.6927512355848442E-2</v>
      </c>
      <c r="M11" s="24" t="s">
        <v>18</v>
      </c>
      <c r="N11" s="14">
        <f>I11/6730.25</f>
        <v>5.7737825489394901</v>
      </c>
      <c r="O11" s="3"/>
      <c r="P11" s="13" t="s">
        <v>17</v>
      </c>
    </row>
    <row r="12" spans="1:16" s="2" customFormat="1" ht="23.1" customHeight="1">
      <c r="A12" s="3"/>
      <c r="B12" s="3" t="s">
        <v>16</v>
      </c>
      <c r="C12" s="3"/>
      <c r="D12" s="25"/>
      <c r="E12" s="21">
        <v>31604</v>
      </c>
      <c r="F12" s="20">
        <v>31785</v>
      </c>
      <c r="G12" s="19">
        <v>31893</v>
      </c>
      <c r="H12" s="18">
        <v>31934</v>
      </c>
      <c r="I12" s="18">
        <v>32017</v>
      </c>
      <c r="J12" s="17">
        <f>SUM(F12-E12)/E12*100</f>
        <v>0.57271231489684848</v>
      </c>
      <c r="K12" s="17">
        <f>SUM(G12-F12)/F12*100</f>
        <v>0.33978291647003306</v>
      </c>
      <c r="L12" s="16">
        <f>SUM(H12-G12)/G12*100</f>
        <v>0.12855485529740068</v>
      </c>
      <c r="M12" s="15">
        <f>SUM(I12-H12)/H12*100</f>
        <v>0.25991106657481056</v>
      </c>
      <c r="N12" s="14">
        <f>I12/6730.25</f>
        <v>4.7571784109059845</v>
      </c>
      <c r="O12" s="3"/>
      <c r="P12" s="13" t="s">
        <v>15</v>
      </c>
    </row>
    <row r="13" spans="1:16" s="2" customFormat="1" ht="23.1" customHeight="1">
      <c r="A13" s="3"/>
      <c r="B13" s="3" t="s">
        <v>14</v>
      </c>
      <c r="C13" s="3"/>
      <c r="D13" s="25"/>
      <c r="E13" s="21">
        <v>44250</v>
      </c>
      <c r="F13" s="20">
        <v>44290</v>
      </c>
      <c r="G13" s="19">
        <v>44243</v>
      </c>
      <c r="H13" s="18">
        <v>44170</v>
      </c>
      <c r="I13" s="18">
        <v>44235</v>
      </c>
      <c r="J13" s="17">
        <f>SUM(F13-E13)/E13*100</f>
        <v>9.03954802259887E-2</v>
      </c>
      <c r="K13" s="28" t="s">
        <v>13</v>
      </c>
      <c r="L13" s="27" t="s">
        <v>12</v>
      </c>
      <c r="M13" s="15">
        <f>SUM(I13-H13)/H13*100</f>
        <v>0.14715870500339598</v>
      </c>
      <c r="N13" s="14">
        <f>I13/6730.25</f>
        <v>6.5725641692359122</v>
      </c>
      <c r="O13" s="3"/>
      <c r="P13" s="13" t="s">
        <v>11</v>
      </c>
    </row>
    <row r="14" spans="1:16" s="2" customFormat="1" ht="23.1" customHeight="1">
      <c r="A14" s="26"/>
      <c r="B14" s="3" t="s">
        <v>10</v>
      </c>
      <c r="C14" s="3"/>
      <c r="D14" s="25"/>
      <c r="E14" s="21">
        <v>16147</v>
      </c>
      <c r="F14" s="20">
        <v>16205</v>
      </c>
      <c r="G14" s="19">
        <v>16216</v>
      </c>
      <c r="H14" s="18">
        <v>16271</v>
      </c>
      <c r="I14" s="18">
        <v>16242</v>
      </c>
      <c r="J14" s="17">
        <f>SUM(F14-E14)/E14*100</f>
        <v>0.35919985136557875</v>
      </c>
      <c r="K14" s="17">
        <f>SUM(G14-F14)/F14*100</f>
        <v>6.788028386300525E-2</v>
      </c>
      <c r="L14" s="16">
        <f>SUM(H14-G14)/G14*100</f>
        <v>0.33917118894918596</v>
      </c>
      <c r="M14" s="24" t="s">
        <v>9</v>
      </c>
      <c r="N14" s="14">
        <f>I14/6730.25</f>
        <v>2.4132833104268046</v>
      </c>
      <c r="O14" s="3"/>
      <c r="P14" s="13" t="s">
        <v>8</v>
      </c>
    </row>
    <row r="15" spans="1:16" s="2" customFormat="1" ht="23.1" customHeight="1">
      <c r="A15" s="23"/>
      <c r="B15" s="3" t="s">
        <v>7</v>
      </c>
      <c r="C15" s="3"/>
      <c r="D15" s="22"/>
      <c r="E15" s="21">
        <v>67957</v>
      </c>
      <c r="F15" s="20">
        <v>68272</v>
      </c>
      <c r="G15" s="19">
        <v>68411</v>
      </c>
      <c r="H15" s="18">
        <v>68755</v>
      </c>
      <c r="I15" s="18">
        <v>69092</v>
      </c>
      <c r="J15" s="17">
        <f>SUM(F15-E15)/E15*100</f>
        <v>0.46352840766955578</v>
      </c>
      <c r="K15" s="17">
        <f>SUM(G15-F15)/F15*100</f>
        <v>0.2035973752050621</v>
      </c>
      <c r="L15" s="16">
        <f>SUM(H15-G15)/G15*100</f>
        <v>0.50284311002616544</v>
      </c>
      <c r="M15" s="15">
        <f>SUM(I15-H15)/H15*100</f>
        <v>0.49014617118754999</v>
      </c>
      <c r="N15" s="14">
        <f>I15/6730.25</f>
        <v>10.265889082872107</v>
      </c>
      <c r="O15" s="3"/>
      <c r="P15" s="13" t="s">
        <v>6</v>
      </c>
    </row>
    <row r="16" spans="1:16" s="2" customFormat="1" ht="23.1" customHeight="1">
      <c r="A16" s="23"/>
      <c r="B16" s="3" t="s">
        <v>5</v>
      </c>
      <c r="C16" s="3"/>
      <c r="D16" s="22"/>
      <c r="E16" s="21">
        <v>57869</v>
      </c>
      <c r="F16" s="20">
        <v>58239</v>
      </c>
      <c r="G16" s="19">
        <v>58598</v>
      </c>
      <c r="H16" s="18">
        <v>58872</v>
      </c>
      <c r="I16" s="18">
        <v>59199</v>
      </c>
      <c r="J16" s="17">
        <f>SUM(F16-E16)/E16*100</f>
        <v>0.63937514040332477</v>
      </c>
      <c r="K16" s="17">
        <f>SUM(G16-F16)/F16*100</f>
        <v>0.61642541939250328</v>
      </c>
      <c r="L16" s="16">
        <f>SUM(H16-G16)/G16*100</f>
        <v>0.46759275060582273</v>
      </c>
      <c r="M16" s="15">
        <f>SUM(I16-H16)/H16*100</f>
        <v>0.55544231553200163</v>
      </c>
      <c r="N16" s="14">
        <f>I16/6730.25</f>
        <v>8.7959585453734999</v>
      </c>
      <c r="O16" s="3"/>
      <c r="P16" s="13" t="s">
        <v>4</v>
      </c>
    </row>
    <row r="17" spans="1:16" s="2" customFormat="1" ht="23.1" customHeight="1">
      <c r="A17" s="23"/>
      <c r="B17" s="3" t="s">
        <v>3</v>
      </c>
      <c r="C17" s="3"/>
      <c r="D17" s="22"/>
      <c r="E17" s="21">
        <v>20022</v>
      </c>
      <c r="F17" s="20">
        <v>20105</v>
      </c>
      <c r="G17" s="19">
        <v>20175</v>
      </c>
      <c r="H17" s="18">
        <v>20238</v>
      </c>
      <c r="I17" s="18">
        <v>20300</v>
      </c>
      <c r="J17" s="17">
        <f>SUM(F17-E17)/E17*100</f>
        <v>0.41454400159824195</v>
      </c>
      <c r="K17" s="17">
        <f>SUM(G17-F17)/F17*100</f>
        <v>0.34817209649340958</v>
      </c>
      <c r="L17" s="16">
        <f>SUM(H17-G17)/G17*100</f>
        <v>0.31226765799256506</v>
      </c>
      <c r="M17" s="15">
        <f>SUM(I17-H17)/H17*100</f>
        <v>0.30635438284415456</v>
      </c>
      <c r="N17" s="14">
        <f>I17/6730.25</f>
        <v>3.0162326808068052</v>
      </c>
      <c r="O17" s="3"/>
      <c r="P17" s="13" t="s">
        <v>2</v>
      </c>
    </row>
    <row r="18" spans="1:16" s="2" customFormat="1" ht="9.9499999999999993" customHeight="1">
      <c r="A18" s="12"/>
      <c r="B18" s="12"/>
      <c r="C18" s="12"/>
      <c r="D18" s="11"/>
      <c r="E18" s="10"/>
      <c r="F18" s="9"/>
      <c r="G18" s="8"/>
      <c r="H18" s="10"/>
      <c r="I18" s="10"/>
      <c r="J18" s="10"/>
      <c r="K18" s="10"/>
      <c r="L18" s="9"/>
      <c r="M18" s="8"/>
      <c r="N18" s="8"/>
      <c r="O18" s="3"/>
      <c r="P18" s="3"/>
    </row>
    <row r="19" spans="1:16" s="2" customFormat="1" ht="3" customHeight="1">
      <c r="A19" s="4"/>
      <c r="B19" s="4"/>
      <c r="C19" s="4"/>
      <c r="D19" s="4"/>
      <c r="E19" s="6"/>
      <c r="F19" s="6"/>
      <c r="G19" s="5"/>
      <c r="H19" s="7"/>
      <c r="I19" s="7"/>
      <c r="J19" s="7"/>
      <c r="K19" s="7"/>
      <c r="L19" s="6"/>
      <c r="M19" s="5"/>
      <c r="N19" s="5"/>
      <c r="O19" s="4"/>
      <c r="P19" s="4"/>
    </row>
    <row r="20" spans="1:16" s="2" customFormat="1" ht="3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s="2" customFormat="1" ht="19.5">
      <c r="A21" s="3" t="s">
        <v>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2" customFormat="1" ht="18.95" customHeight="1">
      <c r="A22" s="3"/>
      <c r="B22" s="3" t="s"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</sheetData>
  <mergeCells count="9">
    <mergeCell ref="A18:D18"/>
    <mergeCell ref="A9:D9"/>
    <mergeCell ref="O9:P9"/>
    <mergeCell ref="A4:D8"/>
    <mergeCell ref="O4:P8"/>
    <mergeCell ref="E4:I4"/>
    <mergeCell ref="E5:I5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2016-10-07T02:54:32Z</dcterms:created>
  <dcterms:modified xsi:type="dcterms:W3CDTF">2016-10-07T02:59:37Z</dcterms:modified>
</cp:coreProperties>
</file>