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C23" i="1" s="1"/>
  <c r="B25" i="1"/>
  <c r="D24" i="1"/>
  <c r="C24" i="1"/>
  <c r="B24" i="1"/>
  <c r="B23" i="1" s="1"/>
  <c r="D23" i="1"/>
  <c r="D22" i="1"/>
  <c r="C22" i="1"/>
  <c r="B22" i="1"/>
  <c r="D21" i="1"/>
  <c r="C21" i="1"/>
  <c r="B21" i="1"/>
  <c r="D20" i="1"/>
  <c r="C20" i="1"/>
  <c r="B20" i="1"/>
  <c r="D19" i="1"/>
  <c r="D18" i="1" s="1"/>
  <c r="D17" i="1" s="1"/>
  <c r="C19" i="1"/>
  <c r="B19" i="1"/>
  <c r="C18" i="1"/>
  <c r="B18" i="1"/>
</calcChain>
</file>

<file path=xl/sharedStrings.xml><?xml version="1.0" encoding="utf-8"?>
<sst xmlns="http://schemas.openxmlformats.org/spreadsheetml/2006/main" count="33" uniqueCount="22">
  <si>
    <t>ตารางที่  1  จำนวนและร้อยละของประชากรอายุ 15 ปีขึ้นไป จำแนกตามสถานภาพแรงงานและเพศ จังหวัดพระนครศรีอยุธยา ไตรมาส 3/2558</t>
  </si>
  <si>
    <t>สถานภาพแรงงาน</t>
  </si>
  <si>
    <t>รวม</t>
  </si>
  <si>
    <t>ชาย</t>
  </si>
  <si>
    <t>หญิง</t>
  </si>
  <si>
    <t xml:space="preserve"> </t>
  </si>
  <si>
    <t xml:space="preserve">                            จำนวน</t>
  </si>
  <si>
    <t>ยอดรวม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</si>
  <si>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</si>
  <si>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</si>
  <si>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</si>
  <si>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</si>
  <si>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</si>
  <si>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</si>
  <si>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</si>
  <si>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</si>
  <si>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</si>
  <si>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 xml:space="preserve">                             ร้อยละ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</si>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</sst>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charset val="222"/>
    </font>
    <font>
      <b/>
      <sz val="14"/>
      <name val="TH SarabunPSK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/>
    <xf numFmtId="3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Border="1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/>
    </xf>
    <xf numFmtId="187" fontId="4" fillId="0" borderId="0" xfId="0" applyNumberFormat="1" applyFont="1" applyFill="1" applyBorder="1" applyAlignment="1">
      <alignment horizontal="right"/>
    </xf>
    <xf numFmtId="187" fontId="4" fillId="0" borderId="0" xfId="0" applyNumberFormat="1" applyFont="1" applyFill="1" applyBorder="1" applyAlignment="1"/>
    <xf numFmtId="0" fontId="4" fillId="0" borderId="3" xfId="0" applyFont="1" applyBorder="1" applyAlignment="1">
      <alignment vertical="center"/>
    </xf>
    <xf numFmtId="187" fontId="4" fillId="0" borderId="3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8"/>
  <sheetViews>
    <sheetView showGridLines="0" tabSelected="1" zoomScaleNormal="100" workbookViewId="0">
      <selection activeCell="H8" sqref="H8"/>
    </sheetView>
  </sheetViews>
  <sheetFormatPr defaultRowHeight="24" customHeight="1" x14ac:dyDescent="0.5"/>
  <cols>
    <col min="1" max="1" width="23.7109375" style="6" customWidth="1"/>
    <col min="2" max="2" width="23.140625" style="6" customWidth="1"/>
    <col min="3" max="3" width="22" style="6" customWidth="1"/>
    <col min="4" max="4" width="20.85546875" style="6" customWidth="1"/>
    <col min="5" max="5" width="6.85546875" style="6" customWidth="1"/>
    <col min="6" max="6" width="6" style="6" customWidth="1"/>
    <col min="7" max="16384" width="9.140625" style="6"/>
  </cols>
  <sheetData>
    <row r="1" spans="1:7" s="4" customFormat="1" ht="26.25" customHeight="1" x14ac:dyDescent="0.55000000000000004">
      <c r="A1" s="1" t="s">
        <v>0</v>
      </c>
      <c r="B1" s="1"/>
      <c r="C1" s="1"/>
      <c r="D1" s="1"/>
      <c r="E1" s="2"/>
      <c r="F1" s="3"/>
      <c r="G1" s="3"/>
    </row>
    <row r="2" spans="1:7" ht="13.5" customHeight="1" x14ac:dyDescent="0.55000000000000004">
      <c r="A2" s="5"/>
      <c r="B2" s="5"/>
      <c r="C2" s="5"/>
      <c r="D2" s="5"/>
      <c r="F2" s="7"/>
      <c r="G2" s="7"/>
    </row>
    <row r="3" spans="1:7" s="2" customFormat="1" ht="32.25" customHeight="1" x14ac:dyDescent="0.55000000000000004">
      <c r="A3" s="8" t="s">
        <v>1</v>
      </c>
      <c r="B3" s="9" t="s">
        <v>2</v>
      </c>
      <c r="C3" s="9" t="s">
        <v>3</v>
      </c>
      <c r="D3" s="9" t="s">
        <v>4</v>
      </c>
      <c r="F3" s="10"/>
      <c r="G3" s="10"/>
    </row>
    <row r="4" spans="1:7" s="2" customFormat="1" ht="24" customHeight="1" x14ac:dyDescent="0.55000000000000004">
      <c r="A4" s="6" t="s">
        <v>5</v>
      </c>
      <c r="B4" s="11" t="s">
        <v>6</v>
      </c>
      <c r="C4" s="11"/>
      <c r="D4" s="11"/>
      <c r="F4" s="10"/>
      <c r="G4" s="10"/>
    </row>
    <row r="5" spans="1:7" s="13" customFormat="1" ht="24" customHeight="1" x14ac:dyDescent="0.5">
      <c r="A5" s="5" t="s">
        <v>7</v>
      </c>
      <c r="B5" s="12">
        <v>737458</v>
      </c>
      <c r="C5" s="12">
        <v>356624</v>
      </c>
      <c r="D5" s="12">
        <v>380834</v>
      </c>
      <c r="F5" s="14"/>
      <c r="G5" s="14"/>
    </row>
    <row r="6" spans="1:7" s="17" customFormat="1" ht="24" customHeight="1" x14ac:dyDescent="0.5">
      <c r="A6" s="15" t="s">
        <v>8</v>
      </c>
      <c r="B6" s="16">
        <v>500991.92</v>
      </c>
      <c r="C6" s="16">
        <v>270868.47999999998</v>
      </c>
      <c r="D6" s="16">
        <v>230123.44</v>
      </c>
      <c r="F6" s="18"/>
      <c r="G6" s="18"/>
    </row>
    <row r="7" spans="1:7" s="17" customFormat="1" ht="24" customHeight="1" x14ac:dyDescent="0.5">
      <c r="A7" s="15" t="s">
        <v>9</v>
      </c>
      <c r="B7" s="16">
        <v>499524.53</v>
      </c>
      <c r="C7" s="16">
        <v>269780.15000000002</v>
      </c>
      <c r="D7" s="16">
        <v>229744.38</v>
      </c>
      <c r="F7" s="18"/>
      <c r="G7" s="18"/>
    </row>
    <row r="8" spans="1:7" s="17" customFormat="1" ht="24" customHeight="1" x14ac:dyDescent="0.5">
      <c r="A8" s="15" t="s">
        <v>10</v>
      </c>
      <c r="B8" s="16">
        <v>496320.17</v>
      </c>
      <c r="C8" s="16">
        <v>268775.28999999998</v>
      </c>
      <c r="D8" s="16">
        <v>227544.88</v>
      </c>
      <c r="F8" s="18"/>
      <c r="G8" s="18"/>
    </row>
    <row r="9" spans="1:7" s="17" customFormat="1" ht="24" customHeight="1" x14ac:dyDescent="0.5">
      <c r="A9" s="15" t="s">
        <v>11</v>
      </c>
      <c r="B9" s="16">
        <v>3204.36</v>
      </c>
      <c r="C9" s="16">
        <v>1004.87</v>
      </c>
      <c r="D9" s="16">
        <v>2199.5</v>
      </c>
      <c r="F9" s="18"/>
      <c r="G9" s="18"/>
    </row>
    <row r="10" spans="1:7" s="17" customFormat="1" ht="24" customHeight="1" x14ac:dyDescent="0.5">
      <c r="A10" s="15" t="s">
        <v>12</v>
      </c>
      <c r="B10" s="16">
        <v>1467.39</v>
      </c>
      <c r="C10" s="16">
        <v>1088.33</v>
      </c>
      <c r="D10" s="16">
        <v>379.06</v>
      </c>
      <c r="F10" s="18"/>
      <c r="G10" s="18"/>
    </row>
    <row r="11" spans="1:7" s="17" customFormat="1" ht="24" customHeight="1" x14ac:dyDescent="0.5">
      <c r="A11" s="15" t="s">
        <v>13</v>
      </c>
      <c r="B11" s="16">
        <v>236466.08</v>
      </c>
      <c r="C11" s="16">
        <v>85755.51</v>
      </c>
      <c r="D11" s="16">
        <v>150710.56</v>
      </c>
      <c r="F11" s="18"/>
      <c r="G11" s="18"/>
    </row>
    <row r="12" spans="1:7" s="17" customFormat="1" ht="24" customHeight="1" x14ac:dyDescent="0.5">
      <c r="A12" s="15" t="s">
        <v>14</v>
      </c>
      <c r="B12" s="16">
        <v>81781.119999999995</v>
      </c>
      <c r="C12" s="16">
        <v>6683.96</v>
      </c>
      <c r="D12" s="16">
        <v>75097.16</v>
      </c>
      <c r="F12" s="18"/>
      <c r="G12" s="18"/>
    </row>
    <row r="13" spans="1:7" s="17" customFormat="1" ht="24" customHeight="1" x14ac:dyDescent="0.5">
      <c r="A13" s="15" t="s">
        <v>15</v>
      </c>
      <c r="B13" s="16">
        <v>49884.82</v>
      </c>
      <c r="C13" s="16">
        <v>23226.400000000001</v>
      </c>
      <c r="D13" s="16">
        <v>26658.42</v>
      </c>
      <c r="F13" s="18"/>
      <c r="G13" s="18"/>
    </row>
    <row r="14" spans="1:7" s="17" customFormat="1" ht="24" customHeight="1" x14ac:dyDescent="0.5">
      <c r="A14" s="19" t="s">
        <v>16</v>
      </c>
      <c r="B14" s="16">
        <v>104800.13</v>
      </c>
      <c r="C14" s="16">
        <v>55845.16</v>
      </c>
      <c r="D14" s="16">
        <v>48954.97</v>
      </c>
      <c r="F14" s="18"/>
      <c r="G14" s="18"/>
    </row>
    <row r="15" spans="1:7" s="17" customFormat="1" ht="10.5" customHeight="1" x14ac:dyDescent="0.5">
      <c r="A15" s="20"/>
      <c r="B15" s="21"/>
      <c r="C15" s="22"/>
      <c r="D15" s="22"/>
      <c r="F15" s="18"/>
      <c r="G15" s="18"/>
    </row>
    <row r="16" spans="1:7" s="17" customFormat="1" ht="28.5" customHeight="1" x14ac:dyDescent="0.5">
      <c r="B16" s="23" t="s">
        <v>17</v>
      </c>
      <c r="C16" s="23"/>
      <c r="D16" s="23"/>
      <c r="F16" s="18"/>
      <c r="G16" s="18"/>
    </row>
    <row r="17" spans="1:7" s="17" customFormat="1" ht="24" customHeight="1" x14ac:dyDescent="0.5">
      <c r="A17" s="5" t="s">
        <v>7</v>
      </c>
      <c r="B17" s="24">
        <v>100</v>
      </c>
      <c r="C17" s="24">
        <v>100</v>
      </c>
      <c r="D17" s="24">
        <f>SUM(D18+D23)</f>
        <v>99.999997374184034</v>
      </c>
      <c r="E17" s="13"/>
      <c r="F17" s="14"/>
      <c r="G17" s="18"/>
    </row>
    <row r="18" spans="1:7" s="17" customFormat="1" ht="24" customHeight="1" x14ac:dyDescent="0.5">
      <c r="A18" s="15" t="s">
        <v>8</v>
      </c>
      <c r="B18" s="25">
        <f>SUM(B19,B22)</f>
        <v>67.934976635957568</v>
      </c>
      <c r="C18" s="25">
        <f>SUM(C19,C22)</f>
        <v>76.00517575934316</v>
      </c>
      <c r="D18" s="25">
        <f>SUM(D19,D22)</f>
        <v>60.426180435570359</v>
      </c>
      <c r="E18" s="25"/>
      <c r="F18" s="25"/>
      <c r="G18" s="25"/>
    </row>
    <row r="19" spans="1:7" s="17" customFormat="1" ht="24" customHeight="1" x14ac:dyDescent="0.5">
      <c r="A19" s="15" t="s">
        <v>9</v>
      </c>
      <c r="B19" s="25">
        <f>(100/$B$5)*B7</f>
        <v>67.735997168652318</v>
      </c>
      <c r="C19" s="25">
        <f>ROUNDUP((100/$C$5)*C7,1)</f>
        <v>75.699999999999989</v>
      </c>
      <c r="D19" s="25">
        <f>SUM(D20:D21)</f>
        <v>60.326646255323844</v>
      </c>
      <c r="E19" s="25"/>
      <c r="F19" s="18"/>
      <c r="G19" s="18"/>
    </row>
    <row r="20" spans="1:7" s="17" customFormat="1" ht="24" customHeight="1" x14ac:dyDescent="0.5">
      <c r="A20" s="15" t="s">
        <v>10</v>
      </c>
      <c r="B20" s="25">
        <f>(100/$B$5)*B8</f>
        <v>67.301482931909348</v>
      </c>
      <c r="C20" s="25">
        <f>(100/$C$5)*C8</f>
        <v>75.366573758356125</v>
      </c>
      <c r="D20" s="25">
        <f>(100/$D$5)*D8</f>
        <v>59.74909803221351</v>
      </c>
      <c r="E20" s="25"/>
      <c r="F20" s="18"/>
      <c r="G20" s="18"/>
    </row>
    <row r="21" spans="1:7" s="17" customFormat="1" ht="24" customHeight="1" x14ac:dyDescent="0.5">
      <c r="A21" s="15" t="s">
        <v>11</v>
      </c>
      <c r="B21" s="25">
        <f t="shared" ref="B21:B26" si="0">(100/$B$5)*B9</f>
        <v>0.4345142367429739</v>
      </c>
      <c r="C21" s="25">
        <f>(100/$C$5)*C9</f>
        <v>0.28177295975593342</v>
      </c>
      <c r="D21" s="25">
        <f>(100/$D$5)*D9</f>
        <v>0.57754822311033149</v>
      </c>
      <c r="E21" s="25"/>
      <c r="F21" s="18"/>
      <c r="G21" s="18"/>
    </row>
    <row r="22" spans="1:7" s="17" customFormat="1" ht="24" customHeight="1" x14ac:dyDescent="0.5">
      <c r="A22" s="15" t="s">
        <v>12</v>
      </c>
      <c r="B22" s="25">
        <f t="shared" si="0"/>
        <v>0.19897946730525673</v>
      </c>
      <c r="C22" s="25">
        <f>(100/$C$5)*C10</f>
        <v>0.30517575934317376</v>
      </c>
      <c r="D22" s="25">
        <f>(100/$D$5)*D10</f>
        <v>9.9534180246511603E-2</v>
      </c>
      <c r="E22" s="25"/>
      <c r="F22" s="18"/>
      <c r="G22" s="18"/>
    </row>
    <row r="23" spans="1:7" s="17" customFormat="1" ht="24" customHeight="1" x14ac:dyDescent="0.5">
      <c r="A23" s="15" t="s">
        <v>13</v>
      </c>
      <c r="B23" s="25">
        <f>SUM(B24:B26)</f>
        <v>32.065022008033004</v>
      </c>
      <c r="C23" s="25">
        <f>SUM(C24:C26)</f>
        <v>23.987085557898517</v>
      </c>
      <c r="D23" s="25">
        <f>SUM(D24:D26)</f>
        <v>39.573816938613675</v>
      </c>
      <c r="E23" s="25"/>
      <c r="F23" s="18"/>
      <c r="G23" s="18"/>
    </row>
    <row r="24" spans="1:7" s="17" customFormat="1" ht="24" customHeight="1" x14ac:dyDescent="0.5">
      <c r="A24" s="15" t="s">
        <v>18</v>
      </c>
      <c r="B24" s="25">
        <f>(100/$B$5)*B12</f>
        <v>11.089596966878114</v>
      </c>
      <c r="C24" s="25">
        <f>(100/$C$5)*C12</f>
        <v>1.8742316837902104</v>
      </c>
      <c r="D24" s="25">
        <f>(100/$D$5)*D12</f>
        <v>19.719132220337471</v>
      </c>
      <c r="F24" s="18"/>
      <c r="G24" s="18"/>
    </row>
    <row r="25" spans="1:7" s="17" customFormat="1" ht="24" customHeight="1" x14ac:dyDescent="0.5">
      <c r="A25" s="15" t="s">
        <v>19</v>
      </c>
      <c r="B25" s="26">
        <f>(100/$B$5)*B13</f>
        <v>6.7644286183077549</v>
      </c>
      <c r="C25" s="25">
        <f>(100/$C$5)*C13</f>
        <v>6.5128538741083046</v>
      </c>
      <c r="D25" s="25">
        <f>(100/$D$5)*D13</f>
        <v>7.0000105032638889</v>
      </c>
      <c r="F25" s="18"/>
      <c r="G25" s="18"/>
    </row>
    <row r="26" spans="1:7" s="17" customFormat="1" ht="24" customHeight="1" x14ac:dyDescent="0.5">
      <c r="A26" s="19" t="s">
        <v>20</v>
      </c>
      <c r="B26" s="26">
        <f t="shared" si="0"/>
        <v>14.210996422847133</v>
      </c>
      <c r="C26" s="25">
        <f>ROUNDDOWN((100/$C$5)*C14,1)</f>
        <v>15.6</v>
      </c>
      <c r="D26" s="25">
        <f>(100/$D$5)*D14</f>
        <v>12.854674215012317</v>
      </c>
      <c r="F26" s="18"/>
      <c r="G26" s="18"/>
    </row>
    <row r="27" spans="1:7" s="17" customFormat="1" ht="7.5" customHeight="1" x14ac:dyDescent="0.5">
      <c r="A27" s="27" t="s">
        <v>5</v>
      </c>
      <c r="B27" s="28" t="s">
        <v>5</v>
      </c>
      <c r="C27" s="28" t="s">
        <v>5</v>
      </c>
      <c r="D27" s="28" t="s">
        <v>5</v>
      </c>
      <c r="F27" s="18"/>
      <c r="G27" s="18"/>
    </row>
    <row r="28" spans="1:7" s="29" customFormat="1" ht="24" customHeight="1" x14ac:dyDescent="0.45">
      <c r="A28" s="29" t="s">
        <v>21</v>
      </c>
      <c r="B28" s="30"/>
      <c r="C28" s="30"/>
      <c r="D28" s="30"/>
    </row>
  </sheetData>
  <mergeCells count="2">
    <mergeCell ref="B4:D4"/>
    <mergeCell ref="B16:D16"/>
  </mergeCells>
  <pageMargins left="1.1811023622047245" right="0.84" top="0.98425196850393704" bottom="0.98425196850393704" header="0.51181102362204722" footer="0.51181102362204722"/>
  <pageSetup paperSize="9" scale="95" firstPageNumber="7" orientation="portrait" useFirstPageNumber="1" horizontalDpi="300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2016-01-19T03:27:43Z</dcterms:created>
  <dcterms:modified xsi:type="dcterms:W3CDTF">2016-01-19T03:28:12Z</dcterms:modified>
</cp:coreProperties>
</file>