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1.1" sheetId="1" r:id="rId1"/>
  </sheets>
  <calcPr calcId="144525"/>
</workbook>
</file>

<file path=xl/calcChain.xml><?xml version="1.0" encoding="utf-8"?>
<calcChain xmlns="http://schemas.openxmlformats.org/spreadsheetml/2006/main">
  <c r="E10" i="1" l="1"/>
  <c r="J10" i="1" s="1"/>
  <c r="F10" i="1"/>
  <c r="G10" i="1"/>
  <c r="H10" i="1"/>
  <c r="M10" i="1" s="1"/>
  <c r="I10" i="1"/>
  <c r="N10" i="1" s="1"/>
  <c r="K10" i="1"/>
  <c r="L10" i="1"/>
  <c r="J11" i="1"/>
  <c r="K11" i="1"/>
  <c r="L11" i="1"/>
  <c r="M11" i="1"/>
  <c r="N11" i="1"/>
  <c r="J12" i="1"/>
  <c r="K12" i="1"/>
  <c r="L12" i="1"/>
  <c r="M12" i="1"/>
  <c r="N12" i="1"/>
  <c r="J13" i="1"/>
  <c r="K13" i="1"/>
  <c r="L13" i="1"/>
  <c r="M13" i="1"/>
  <c r="N13" i="1"/>
  <c r="J14" i="1"/>
  <c r="K14" i="1"/>
  <c r="L14" i="1"/>
  <c r="M14" i="1"/>
  <c r="N14" i="1"/>
  <c r="J15" i="1"/>
  <c r="K15" i="1"/>
  <c r="L15" i="1"/>
  <c r="M15" i="1"/>
  <c r="N15" i="1"/>
  <c r="J16" i="1"/>
  <c r="K16" i="1"/>
  <c r="L16" i="1"/>
  <c r="M16" i="1"/>
  <c r="N16" i="1"/>
</calcChain>
</file>

<file path=xl/comments1.xml><?xml version="1.0" encoding="utf-8"?>
<comments xmlns="http://schemas.openxmlformats.org/spreadsheetml/2006/main">
  <authors>
    <author>Supansa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Supansa:
สูตรการเปลี่ยนแปลง
=(ค่าใหม่-ค่าเก่า)/ค่าเก่า*100</t>
        </r>
        <r>
          <rPr>
            <sz val="9"/>
            <color indexed="81"/>
            <rFont val="Tahoma"/>
            <family val="2"/>
          </rPr>
          <t xml:space="preserve">
=(F9-E9)/E9*100</t>
        </r>
      </text>
    </comment>
    <comment ref="N10" authorId="0">
      <text>
        <r>
          <rPr>
            <b/>
            <sz val="9"/>
            <color indexed="81"/>
            <rFont val="Tahoma"/>
            <family val="2"/>
          </rPr>
          <t>Supansa:</t>
        </r>
        <r>
          <rPr>
            <sz val="9"/>
            <color indexed="81"/>
            <rFont val="Tahoma"/>
            <family val="2"/>
          </rPr>
          <t xml:space="preserve">
เนื้อที่ 3859.1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 xml:space="preserve">Supansa:
เนื้อที่ </t>
        </r>
        <r>
          <rPr>
            <sz val="9"/>
            <color indexed="81"/>
            <rFont val="Tahoma"/>
            <family val="2"/>
          </rPr>
          <t xml:space="preserve">907.6
</t>
        </r>
      </text>
    </comment>
    <comment ref="N12" authorId="0">
      <text>
        <r>
          <rPr>
            <b/>
            <sz val="9"/>
            <color indexed="81"/>
            <rFont val="Tahoma"/>
            <family val="2"/>
          </rPr>
          <t xml:space="preserve">Supansa:
เนื้อที่ </t>
        </r>
        <r>
          <rPr>
            <sz val="9"/>
            <color indexed="81"/>
            <rFont val="Tahoma"/>
            <family val="2"/>
          </rPr>
          <t>570.7</t>
        </r>
      </text>
    </comment>
    <comment ref="N13" authorId="0">
      <text>
        <r>
          <rPr>
            <b/>
            <sz val="9"/>
            <color indexed="81"/>
            <rFont val="Tahoma"/>
            <family val="2"/>
          </rPr>
          <t xml:space="preserve">Supansa:
เนื้อที่ </t>
        </r>
        <r>
          <rPr>
            <sz val="9"/>
            <color indexed="81"/>
            <rFont val="Tahoma"/>
            <family val="2"/>
          </rPr>
          <t>577.7</t>
        </r>
      </text>
    </comment>
    <comment ref="N14" authorId="0">
      <text>
        <r>
          <rPr>
            <b/>
            <sz val="9"/>
            <color indexed="81"/>
            <rFont val="Tahoma"/>
            <family val="2"/>
          </rPr>
          <t xml:space="preserve">Supansa:
เนื้อที่ </t>
        </r>
        <r>
          <rPr>
            <sz val="9"/>
            <color indexed="81"/>
            <rFont val="Tahoma"/>
            <family val="2"/>
          </rPr>
          <t>830.6</t>
        </r>
      </text>
    </comment>
    <comment ref="N15" authorId="0">
      <text>
        <r>
          <rPr>
            <b/>
            <sz val="9"/>
            <color indexed="81"/>
            <rFont val="Tahoma"/>
            <family val="2"/>
          </rPr>
          <t xml:space="preserve">Supansa:
เนื้อที่ </t>
        </r>
        <r>
          <rPr>
            <sz val="9"/>
            <color indexed="81"/>
            <rFont val="Tahoma"/>
            <family val="2"/>
          </rPr>
          <t>646.1</t>
        </r>
      </text>
    </comment>
    <comment ref="N16" authorId="0">
      <text>
        <r>
          <rPr>
            <b/>
            <sz val="9"/>
            <color indexed="81"/>
            <rFont val="Tahoma"/>
            <family val="2"/>
          </rPr>
          <t xml:space="preserve">Supansa:
เนื้อที่ </t>
        </r>
        <r>
          <rPr>
            <sz val="9"/>
            <color indexed="81"/>
            <rFont val="Tahoma"/>
            <family val="2"/>
          </rPr>
          <t>326.4</t>
        </r>
      </text>
    </comment>
  </commentList>
</comments>
</file>

<file path=xl/sharedStrings.xml><?xml version="1.0" encoding="utf-8"?>
<sst xmlns="http://schemas.openxmlformats.org/spreadsheetml/2006/main" count="44" uniqueCount="39">
  <si>
    <t xml:space="preserve">  Department of Provincial Administration,  Ministry of Interior</t>
  </si>
  <si>
    <t>Source:</t>
  </si>
  <si>
    <t xml:space="preserve">  กรมการปกครอง  กระทรวงมหาดไทย</t>
  </si>
  <si>
    <t>ที่มา: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</si>
  <si>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</si>
  <si>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</si>
  <si>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</si>
  <si>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</si>
  <si>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</si>
  <si>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</si>
  <si>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</si>
  <si>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</si>
  <si>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</si>
  <si>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</si>
  <si>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</si>
  <si>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</si>
  <si>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</si>
  <si>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</si>
  <si>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(Per sq. km.)</t>
  </si>
  <si>
    <t>Population density</t>
  </si>
  <si>
    <t>(ต่อ ตร. กม.)</t>
  </si>
  <si>
    <t xml:space="preserve"> 2558 (2015)</t>
  </si>
  <si>
    <t xml:space="preserve"> 2557 (2014)</t>
  </si>
  <si>
    <t xml:space="preserve"> 2556 (2013)</t>
  </si>
  <si>
    <t xml:space="preserve"> 2555 (2012)</t>
  </si>
  <si>
    <t xml:space="preserve"> 2554 (2011)</t>
  </si>
  <si>
    <t>ของประชากร</t>
  </si>
  <si>
    <t>Percentage  change (%)</t>
  </si>
  <si>
    <t>Population</t>
  </si>
  <si>
    <t>District</t>
  </si>
  <si>
    <t>ความหนาแน่น</t>
  </si>
  <si>
    <t xml:space="preserve">อัตราการเปลี่ยนแปลง </t>
  </si>
  <si>
    <t>ประชากร</t>
  </si>
  <si>
    <t xml:space="preserve"> อำเภอ</t>
  </si>
  <si>
    <t>Population from Registration Record, Percentage Change and Density by District: 2011 - 2015</t>
  </si>
  <si>
    <t>1.1</t>
  </si>
  <si>
    <t>Table</t>
  </si>
  <si>
    <t>ประชากรจากการทะเบียน อัตราการเปลี่ยนแปลง  และความหนาแน่นของประชากร เป็นรายอำเภอ พ.ศ. 2554 - 2558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</si>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</sst>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"/>
    <numFmt numFmtId="188" formatCode="0.00\ \ \ "/>
    <numFmt numFmtId="189" formatCode="#,##0__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87" fontId="4" fillId="0" borderId="5" xfId="0" quotePrefix="1" applyNumberFormat="1" applyFont="1" applyBorder="1" applyAlignment="1">
      <alignment horizontal="center" vertical="center"/>
    </xf>
    <xf numFmtId="188" fontId="4" fillId="0" borderId="5" xfId="0" quotePrefix="1" applyNumberFormat="1" applyFont="1" applyBorder="1" applyAlignment="1">
      <alignment vertical="center"/>
    </xf>
    <xf numFmtId="188" fontId="4" fillId="0" borderId="6" xfId="0" quotePrefix="1" applyNumberFormat="1" applyFont="1" applyBorder="1" applyAlignment="1">
      <alignment vertical="center"/>
    </xf>
    <xf numFmtId="189" fontId="4" fillId="0" borderId="5" xfId="0" applyNumberFormat="1" applyFont="1" applyBorder="1" applyAlignment="1">
      <alignment vertical="center"/>
    </xf>
    <xf numFmtId="189" fontId="4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87" fontId="5" fillId="0" borderId="5" xfId="0" quotePrefix="1" applyNumberFormat="1" applyFont="1" applyBorder="1" applyAlignment="1">
      <alignment horizontal="center" vertical="center"/>
    </xf>
    <xf numFmtId="188" fontId="5" fillId="0" borderId="5" xfId="0" quotePrefix="1" applyNumberFormat="1" applyFont="1" applyBorder="1" applyAlignment="1">
      <alignment vertical="center"/>
    </xf>
    <xf numFmtId="188" fontId="5" fillId="0" borderId="6" xfId="0" quotePrefix="1" applyNumberFormat="1" applyFont="1" applyBorder="1" applyAlignment="1">
      <alignment vertical="center"/>
    </xf>
    <xf numFmtId="189" fontId="5" fillId="0" borderId="6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Q20"/>
  <sheetViews>
    <sheetView tabSelected="1" zoomScale="89" zoomScaleNormal="89" zoomScaleSheetLayoutView="100" workbookViewId="0">
      <selection activeCell="U14" sqref="U14"/>
    </sheetView>
  </sheetViews>
  <sheetFormatPr defaultRowHeight="18.75" x14ac:dyDescent="0.5"/>
  <cols>
    <col min="1" max="1" width="1.5703125" style="1" customWidth="1"/>
    <col min="2" max="2" width="5.85546875" style="1" customWidth="1"/>
    <col min="3" max="3" width="4" style="1" customWidth="1"/>
    <col min="4" max="4" width="5.85546875" style="1" customWidth="1"/>
    <col min="5" max="5" width="9.7109375" style="1" customWidth="1"/>
    <col min="6" max="6" width="9.42578125" style="1" customWidth="1"/>
    <col min="7" max="9" width="9.85546875" style="1" customWidth="1"/>
    <col min="10" max="13" width="8.5703125" style="1" customWidth="1"/>
    <col min="14" max="14" width="16.85546875" style="1" customWidth="1"/>
    <col min="15" max="15" width="0.85546875" style="1" customWidth="1"/>
    <col min="16" max="16" width="22.28515625" style="1" customWidth="1"/>
    <col min="17" max="16384" width="9.140625" style="1"/>
  </cols>
  <sheetData>
    <row r="1" spans="1:17" s="50" customFormat="1" ht="24.95" customHeight="1" x14ac:dyDescent="0.5">
      <c r="A1" s="52" t="s">
        <v>38</v>
      </c>
      <c r="B1" s="52"/>
      <c r="C1" s="51" t="s">
        <v>35</v>
      </c>
      <c r="D1" s="50" t="s">
        <v>37</v>
      </c>
    </row>
    <row r="2" spans="1:17" s="50" customFormat="1" ht="24.95" customHeight="1" x14ac:dyDescent="0.5">
      <c r="A2" s="52" t="s">
        <v>36</v>
      </c>
      <c r="B2" s="52"/>
      <c r="C2" s="51" t="s">
        <v>35</v>
      </c>
      <c r="D2" s="50" t="s">
        <v>34</v>
      </c>
    </row>
    <row r="3" spans="1:17" ht="4.9000000000000004" customHeight="1" x14ac:dyDescent="0.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7" ht="24.95" customHeight="1" x14ac:dyDescent="0.5">
      <c r="A4" s="46" t="s">
        <v>33</v>
      </c>
      <c r="B4" s="46"/>
      <c r="C4" s="46"/>
      <c r="D4" s="49"/>
      <c r="E4" s="47" t="s">
        <v>32</v>
      </c>
      <c r="F4" s="46"/>
      <c r="G4" s="46"/>
      <c r="H4" s="46"/>
      <c r="I4" s="46"/>
      <c r="J4" s="47" t="s">
        <v>31</v>
      </c>
      <c r="K4" s="46"/>
      <c r="L4" s="46"/>
      <c r="M4" s="49"/>
      <c r="N4" s="48" t="s">
        <v>30</v>
      </c>
      <c r="O4" s="47" t="s">
        <v>29</v>
      </c>
      <c r="P4" s="46"/>
    </row>
    <row r="5" spans="1:17" ht="24.95" customHeight="1" x14ac:dyDescent="0.5">
      <c r="A5" s="43"/>
      <c r="B5" s="43"/>
      <c r="C5" s="43"/>
      <c r="D5" s="42"/>
      <c r="E5" s="35" t="s">
        <v>28</v>
      </c>
      <c r="F5" s="34"/>
      <c r="G5" s="34"/>
      <c r="H5" s="34"/>
      <c r="I5" s="34"/>
      <c r="J5" s="35" t="s">
        <v>27</v>
      </c>
      <c r="K5" s="34"/>
      <c r="L5" s="34"/>
      <c r="M5" s="38"/>
      <c r="N5" s="45" t="s">
        <v>26</v>
      </c>
      <c r="O5" s="40"/>
      <c r="P5" s="39"/>
    </row>
    <row r="6" spans="1:17" ht="24.95" customHeight="1" x14ac:dyDescent="0.5">
      <c r="A6" s="43"/>
      <c r="B6" s="43"/>
      <c r="C6" s="43"/>
      <c r="D6" s="42"/>
      <c r="E6" s="44" t="s">
        <v>25</v>
      </c>
      <c r="F6" s="44" t="s">
        <v>24</v>
      </c>
      <c r="G6" s="44" t="s">
        <v>23</v>
      </c>
      <c r="H6" s="44" t="s">
        <v>22</v>
      </c>
      <c r="I6" s="44" t="s">
        <v>21</v>
      </c>
      <c r="J6" s="44" t="s">
        <v>24</v>
      </c>
      <c r="K6" s="44" t="s">
        <v>23</v>
      </c>
      <c r="L6" s="44" t="s">
        <v>22</v>
      </c>
      <c r="M6" s="44" t="s">
        <v>21</v>
      </c>
      <c r="N6" s="29" t="s">
        <v>20</v>
      </c>
      <c r="O6" s="40"/>
      <c r="P6" s="39"/>
    </row>
    <row r="7" spans="1:17" ht="24.95" customHeight="1" x14ac:dyDescent="0.5">
      <c r="A7" s="43"/>
      <c r="B7" s="43"/>
      <c r="C7" s="43"/>
      <c r="D7" s="42"/>
      <c r="E7" s="41"/>
      <c r="F7" s="41"/>
      <c r="G7" s="41"/>
      <c r="H7" s="41"/>
      <c r="I7" s="41"/>
      <c r="J7" s="41"/>
      <c r="K7" s="41"/>
      <c r="L7" s="41"/>
      <c r="M7" s="41"/>
      <c r="N7" s="29" t="s">
        <v>19</v>
      </c>
      <c r="O7" s="40"/>
      <c r="P7" s="39"/>
    </row>
    <row r="8" spans="1:17" ht="24.95" customHeight="1" x14ac:dyDescent="0.5">
      <c r="A8" s="34"/>
      <c r="B8" s="34"/>
      <c r="C8" s="34"/>
      <c r="D8" s="38"/>
      <c r="E8" s="37"/>
      <c r="F8" s="37"/>
      <c r="G8" s="37"/>
      <c r="H8" s="37"/>
      <c r="I8" s="37"/>
      <c r="J8" s="37"/>
      <c r="K8" s="37"/>
      <c r="L8" s="37"/>
      <c r="M8" s="37"/>
      <c r="N8" s="36" t="s">
        <v>18</v>
      </c>
      <c r="O8" s="35"/>
      <c r="P8" s="34"/>
      <c r="Q8" s="27"/>
    </row>
    <row r="9" spans="1:17" s="27" customFormat="1" ht="4.9000000000000004" customHeight="1" x14ac:dyDescent="0.5">
      <c r="A9" s="28"/>
      <c r="B9" s="28"/>
      <c r="C9" s="28"/>
      <c r="D9" s="28"/>
      <c r="E9" s="32"/>
      <c r="F9" s="32"/>
      <c r="G9" s="32"/>
      <c r="H9" s="31"/>
      <c r="I9" s="33"/>
      <c r="J9" s="32"/>
      <c r="K9" s="32"/>
      <c r="L9" s="31"/>
      <c r="M9" s="30"/>
      <c r="N9" s="29"/>
      <c r="O9" s="28"/>
      <c r="P9" s="28"/>
    </row>
    <row r="10" spans="1:17" s="21" customFormat="1" ht="24.95" customHeight="1" x14ac:dyDescent="0.5">
      <c r="A10" s="22" t="s">
        <v>17</v>
      </c>
      <c r="B10" s="22"/>
      <c r="C10" s="22"/>
      <c r="D10" s="22"/>
      <c r="E10" s="26">
        <f>SUM(E11:E16)</f>
        <v>502868</v>
      </c>
      <c r="F10" s="26">
        <f>SUM(F11:F16)</f>
        <v>502551</v>
      </c>
      <c r="G10" s="26">
        <f>SUM(G11:G16)</f>
        <v>507137</v>
      </c>
      <c r="H10" s="26">
        <f>SUM(H11:H16)</f>
        <v>508864</v>
      </c>
      <c r="I10" s="26">
        <f>SUM(I11:I16)</f>
        <v>510074</v>
      </c>
      <c r="J10" s="25">
        <f>(F10-E10)/E10*100</f>
        <v>-6.3038411670657102E-2</v>
      </c>
      <c r="K10" s="25">
        <f>(G10-F10)/F10*100</f>
        <v>0.91254419949418075</v>
      </c>
      <c r="L10" s="24">
        <f>(H10-G10)/G10*100</f>
        <v>0.3405391442549055</v>
      </c>
      <c r="M10" s="24">
        <f>(I10-H10)/H10*100</f>
        <v>0.23778455540183624</v>
      </c>
      <c r="N10" s="23">
        <f>I10/3859.1</f>
        <v>132.17434116762976</v>
      </c>
      <c r="O10" s="22" t="s">
        <v>16</v>
      </c>
      <c r="P10" s="22"/>
      <c r="Q10" s="10"/>
    </row>
    <row r="11" spans="1:17" ht="24.95" customHeight="1" x14ac:dyDescent="0.5">
      <c r="A11" s="12"/>
      <c r="B11" s="18" t="s">
        <v>15</v>
      </c>
      <c r="C11" s="12"/>
      <c r="D11" s="18"/>
      <c r="E11" s="17">
        <v>132901</v>
      </c>
      <c r="F11" s="17">
        <v>133063</v>
      </c>
      <c r="G11" s="17">
        <v>134457</v>
      </c>
      <c r="H11" s="16">
        <v>135030</v>
      </c>
      <c r="I11" s="16">
        <v>135465</v>
      </c>
      <c r="J11" s="15">
        <f>(F11-E11)/E11*100</f>
        <v>0.12189524533299223</v>
      </c>
      <c r="K11" s="15">
        <f>(G11-F11)/F11*100</f>
        <v>1.0476240577771432</v>
      </c>
      <c r="L11" s="14">
        <f>(H11-G11)/G11*100</f>
        <v>0.42615854882973742</v>
      </c>
      <c r="M11" s="14">
        <f>(I11-H11)/H11*100</f>
        <v>0.32215063319262383</v>
      </c>
      <c r="N11" s="13">
        <f>I11/907.6</f>
        <v>149.2562802996915</v>
      </c>
      <c r="O11" s="12"/>
      <c r="P11" s="11" t="s">
        <v>14</v>
      </c>
      <c r="Q11" s="10"/>
    </row>
    <row r="12" spans="1:17" ht="24.95" customHeight="1" x14ac:dyDescent="0.5">
      <c r="A12" s="12"/>
      <c r="B12" s="18" t="s">
        <v>13</v>
      </c>
      <c r="C12" s="19"/>
      <c r="D12" s="12"/>
      <c r="E12" s="17">
        <v>90974</v>
      </c>
      <c r="F12" s="17">
        <v>91095</v>
      </c>
      <c r="G12" s="17">
        <v>91982</v>
      </c>
      <c r="H12" s="16">
        <v>92321</v>
      </c>
      <c r="I12" s="16">
        <v>92534</v>
      </c>
      <c r="J12" s="15">
        <f>(F12-E12)/E12*100</f>
        <v>0.13300503440543454</v>
      </c>
      <c r="K12" s="15">
        <f>(G12-F12)/F12*100</f>
        <v>0.97370876557440023</v>
      </c>
      <c r="L12" s="14">
        <f>(H12-G12)/G12*100</f>
        <v>0.36855036855036855</v>
      </c>
      <c r="M12" s="14">
        <f>(I12-H12)/H12*100</f>
        <v>0.23071673833688974</v>
      </c>
      <c r="N12" s="13">
        <f>I12/570.7</f>
        <v>162.14123006833711</v>
      </c>
      <c r="O12" s="12"/>
      <c r="P12" s="11" t="s">
        <v>12</v>
      </c>
      <c r="Q12" s="10"/>
    </row>
    <row r="13" spans="1:17" ht="24.95" customHeight="1" x14ac:dyDescent="0.5">
      <c r="A13" s="12"/>
      <c r="B13" s="18" t="s">
        <v>11</v>
      </c>
      <c r="C13" s="19"/>
      <c r="D13" s="12"/>
      <c r="E13" s="17">
        <v>64459</v>
      </c>
      <c r="F13" s="17">
        <v>64318</v>
      </c>
      <c r="G13" s="17">
        <v>64823</v>
      </c>
      <c r="H13" s="16">
        <v>65065</v>
      </c>
      <c r="I13" s="16">
        <v>65169</v>
      </c>
      <c r="J13" s="15">
        <f>(F13-E13)/E13*100</f>
        <v>-0.21874369754417536</v>
      </c>
      <c r="K13" s="15">
        <f>(G13-F13)/F13*100</f>
        <v>0.78516123013775296</v>
      </c>
      <c r="L13" s="14">
        <f>(H13-G13)/G13*100</f>
        <v>0.37332428304768367</v>
      </c>
      <c r="M13" s="14">
        <f>(I13-H13)/H13*100</f>
        <v>0.15984015984015984</v>
      </c>
      <c r="N13" s="13">
        <f>I13/577.7</f>
        <v>112.80768564999134</v>
      </c>
      <c r="O13" s="12"/>
      <c r="P13" s="11" t="s">
        <v>10</v>
      </c>
      <c r="Q13" s="10"/>
    </row>
    <row r="14" spans="1:17" ht="24.95" customHeight="1" x14ac:dyDescent="0.5">
      <c r="A14" s="12"/>
      <c r="B14" s="20" t="s">
        <v>9</v>
      </c>
      <c r="C14" s="19"/>
      <c r="D14" s="12"/>
      <c r="E14" s="17">
        <v>109771</v>
      </c>
      <c r="F14" s="17">
        <v>109208</v>
      </c>
      <c r="G14" s="17">
        <v>110309</v>
      </c>
      <c r="H14" s="16">
        <v>110785</v>
      </c>
      <c r="I14" s="16">
        <v>111019</v>
      </c>
      <c r="J14" s="15">
        <f>(F14-E14)/E14*100</f>
        <v>-0.51288591704548558</v>
      </c>
      <c r="K14" s="15">
        <f>(G14-F14)/F14*100</f>
        <v>1.0081678997875614</v>
      </c>
      <c r="L14" s="14">
        <f>(H14-G14)/G14*100</f>
        <v>0.43151510756148637</v>
      </c>
      <c r="M14" s="14">
        <f>(I14-H14)/H14*100</f>
        <v>0.21121993049600576</v>
      </c>
      <c r="N14" s="13">
        <f>I14/830.6</f>
        <v>133.66120876474838</v>
      </c>
      <c r="O14" s="12"/>
      <c r="P14" s="11" t="s">
        <v>8</v>
      </c>
      <c r="Q14" s="10"/>
    </row>
    <row r="15" spans="1:17" ht="24.95" customHeight="1" x14ac:dyDescent="0.5">
      <c r="A15" s="12"/>
      <c r="B15" s="20" t="s">
        <v>7</v>
      </c>
      <c r="C15" s="19"/>
      <c r="D15" s="12"/>
      <c r="E15" s="17">
        <v>67559</v>
      </c>
      <c r="F15" s="17">
        <v>67685</v>
      </c>
      <c r="G15" s="17">
        <v>68132</v>
      </c>
      <c r="H15" s="16">
        <v>68234</v>
      </c>
      <c r="I15" s="16">
        <v>68475</v>
      </c>
      <c r="J15" s="15">
        <f>(F15-E15)/E15*100</f>
        <v>0.18650364866265043</v>
      </c>
      <c r="K15" s="15">
        <f>(G15-F15)/F15*100</f>
        <v>0.66041220359016028</v>
      </c>
      <c r="L15" s="14">
        <f>(H15-G15)/G15*100</f>
        <v>0.14970938765924968</v>
      </c>
      <c r="M15" s="14">
        <f>(I15-H15)/H15*100</f>
        <v>0.35319635372394992</v>
      </c>
      <c r="N15" s="13">
        <f>I15/646.1</f>
        <v>105.98204612289119</v>
      </c>
      <c r="O15" s="12"/>
      <c r="P15" s="11" t="s">
        <v>6</v>
      </c>
      <c r="Q15" s="10"/>
    </row>
    <row r="16" spans="1:17" ht="24.95" customHeight="1" x14ac:dyDescent="0.5">
      <c r="A16" s="12"/>
      <c r="B16" s="18" t="s">
        <v>5</v>
      </c>
      <c r="C16" s="12"/>
      <c r="D16" s="12"/>
      <c r="E16" s="17">
        <v>37204</v>
      </c>
      <c r="F16" s="17">
        <v>37182</v>
      </c>
      <c r="G16" s="17">
        <v>37434</v>
      </c>
      <c r="H16" s="16">
        <v>37429</v>
      </c>
      <c r="I16" s="16">
        <v>37412</v>
      </c>
      <c r="J16" s="15">
        <f>(F16-E16)/E16*100</f>
        <v>-5.9133426513278138E-2</v>
      </c>
      <c r="K16" s="15">
        <f>(G16-F16)/F16*100</f>
        <v>0.67774729707923187</v>
      </c>
      <c r="L16" s="14">
        <f>(H16-G16)/G16*100</f>
        <v>-1.3356841374151839E-2</v>
      </c>
      <c r="M16" s="14">
        <f>(I16-H16)/H16*100</f>
        <v>-4.5419327259611529E-2</v>
      </c>
      <c r="N16" s="13">
        <f>I16/326.4</f>
        <v>114.62009803921569</v>
      </c>
      <c r="O16" s="12"/>
      <c r="P16" s="11" t="s">
        <v>4</v>
      </c>
      <c r="Q16" s="10"/>
    </row>
    <row r="17" spans="1:17" s="2" customFormat="1" ht="6" customHeight="1" x14ac:dyDescent="0.5">
      <c r="A17" s="6"/>
      <c r="B17" s="6"/>
      <c r="C17" s="6"/>
      <c r="D17" s="6"/>
      <c r="E17" s="7"/>
      <c r="F17" s="8"/>
      <c r="G17" s="9"/>
      <c r="H17" s="9"/>
      <c r="I17" s="9"/>
      <c r="J17" s="7"/>
      <c r="K17" s="8"/>
      <c r="L17" s="8"/>
      <c r="M17" s="8"/>
      <c r="N17" s="7"/>
      <c r="O17" s="6"/>
      <c r="P17" s="6"/>
      <c r="Q17" s="5"/>
    </row>
    <row r="18" spans="1:17" s="2" customFormat="1" ht="6" customHeight="1" x14ac:dyDescent="0.5">
      <c r="Q18" s="5"/>
    </row>
    <row r="19" spans="1:17" s="2" customFormat="1" ht="15.75" x14ac:dyDescent="0.5">
      <c r="A19" s="4" t="s">
        <v>3</v>
      </c>
      <c r="B19" s="4"/>
      <c r="C19" s="3" t="s">
        <v>2</v>
      </c>
      <c r="D19" s="3"/>
      <c r="Q19" s="5"/>
    </row>
    <row r="20" spans="1:17" s="2" customFormat="1" ht="21.75" customHeight="1" x14ac:dyDescent="0.5">
      <c r="A20" s="4" t="s">
        <v>1</v>
      </c>
      <c r="B20" s="4"/>
      <c r="C20" s="3" t="s">
        <v>0</v>
      </c>
      <c r="D20" s="3"/>
    </row>
  </sheetData>
  <mergeCells count="21">
    <mergeCell ref="A20:B20"/>
    <mergeCell ref="A4:D8"/>
    <mergeCell ref="A10:D10"/>
    <mergeCell ref="A19:B19"/>
    <mergeCell ref="K6:K8"/>
    <mergeCell ref="A1:B1"/>
    <mergeCell ref="A2:B2"/>
    <mergeCell ref="F6:F8"/>
    <mergeCell ref="G6:G8"/>
    <mergeCell ref="H6:H8"/>
    <mergeCell ref="L6:L8"/>
    <mergeCell ref="I6:I8"/>
    <mergeCell ref="M6:M8"/>
    <mergeCell ref="E4:I4"/>
    <mergeCell ref="E5:I5"/>
    <mergeCell ref="O10:P10"/>
    <mergeCell ref="O4:P8"/>
    <mergeCell ref="J4:M4"/>
    <mergeCell ref="J5:M5"/>
    <mergeCell ref="E6:E8"/>
    <mergeCell ref="J6:J8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NSOLamphu01</dc:creator>
  <cp:lastModifiedBy>NSOLamphu01</cp:lastModifiedBy>
  <dcterms:created xsi:type="dcterms:W3CDTF">2016-08-16T02:13:15Z</dcterms:created>
  <dcterms:modified xsi:type="dcterms:W3CDTF">2016-08-16T02:14:10Z</dcterms:modified>
</cp:coreProperties>
</file>