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9"/>
  </bookViews>
  <sheets>
    <sheet name="T-3.1" sheetId="1" r:id="rId1"/>
    <sheet name="T-3.2" sheetId="2" r:id="rId2"/>
    <sheet name="T-3.3" sheetId="3" r:id="rId3"/>
    <sheet name="T-3.4" sheetId="4" r:id="rId4"/>
    <sheet name="T-3.5" sheetId="5" r:id="rId5"/>
    <sheet name="T-3.6 " sheetId="6" r:id="rId6"/>
    <sheet name="T-3.7" sheetId="7" r:id="rId7"/>
    <sheet name="T-3.8" sheetId="8" r:id="rId8"/>
    <sheet name="T-3.9" sheetId="9" r:id="rId9"/>
    <sheet name="T-3.10" sheetId="10" r:id="rId10"/>
    <sheet name="T-3.11" sheetId="11" r:id="rId11"/>
    <sheet name="13.12" sheetId="12" r:id="rId12"/>
    <sheet name="T-3.13" sheetId="13" r:id="rId13"/>
    <sheet name="T-3.14" sheetId="14" r:id="rId14"/>
    <sheet name="T-3.15" sheetId="15" r:id="rId15"/>
  </sheets>
  <definedNames>
    <definedName name="_xlnm.Print_Area" localSheetId="0">'T-3.1'!$A$1:$T$34</definedName>
    <definedName name="_xlnm.Print_Area" localSheetId="9">'T-3.10'!$A$1:$Z$54</definedName>
    <definedName name="_xlnm.Print_Area" localSheetId="10">'T-3.11'!$A$1:$V$28</definedName>
    <definedName name="_xlnm.Print_Area" localSheetId="12">'T-3.13'!$A$1:$X$30</definedName>
    <definedName name="_xlnm.Print_Area" localSheetId="14">'T-3.15'!$A$1:$T$33</definedName>
  </definedNames>
  <calcPr calcId="124519"/>
</workbook>
</file>

<file path=xl/calcChain.xml><?xml version="1.0" encoding="utf-8"?>
<calcChain xmlns="http://schemas.openxmlformats.org/spreadsheetml/2006/main">
  <c r="E12" i="1"/>
  <c r="E13"/>
  <c r="E14"/>
  <c r="E15"/>
  <c r="E16"/>
  <c r="E17"/>
  <c r="E18"/>
  <c r="E19"/>
  <c r="E20"/>
  <c r="E21"/>
  <c r="E22"/>
  <c r="E23"/>
  <c r="E24"/>
  <c r="E25"/>
  <c r="E26"/>
  <c r="E27"/>
  <c r="E28"/>
  <c r="E11"/>
  <c r="K10" i="5" l="1"/>
  <c r="E36" i="2"/>
  <c r="E37"/>
  <c r="E38"/>
  <c r="E39"/>
  <c r="E40"/>
  <c r="E35"/>
  <c r="E13"/>
  <c r="E14"/>
  <c r="E15"/>
  <c r="E16"/>
  <c r="E17"/>
  <c r="E18"/>
  <c r="E19"/>
  <c r="E20"/>
  <c r="E21"/>
  <c r="E22"/>
  <c r="E23"/>
  <c r="E12"/>
  <c r="F16" i="8"/>
  <c r="G16"/>
  <c r="Q36"/>
  <c r="Q37"/>
  <c r="Q38"/>
  <c r="Q35"/>
  <c r="Q13"/>
  <c r="Q14"/>
  <c r="Q15"/>
  <c r="Q18"/>
  <c r="Q19"/>
  <c r="Q21"/>
  <c r="Q22"/>
  <c r="Q23"/>
  <c r="Q25"/>
  <c r="Q12"/>
  <c r="N13"/>
  <c r="N14"/>
  <c r="N15"/>
  <c r="N18"/>
  <c r="N19"/>
  <c r="N21"/>
  <c r="N22"/>
  <c r="N23"/>
  <c r="N25"/>
  <c r="N12"/>
  <c r="N36"/>
  <c r="N37"/>
  <c r="N38"/>
  <c r="N35"/>
  <c r="K36"/>
  <c r="K37"/>
  <c r="K38"/>
  <c r="K35"/>
  <c r="K13"/>
  <c r="K14"/>
  <c r="K15"/>
  <c r="K18"/>
  <c r="K19"/>
  <c r="K21"/>
  <c r="K22"/>
  <c r="K23"/>
  <c r="K25"/>
  <c r="K12"/>
  <c r="H36"/>
  <c r="H37"/>
  <c r="H38"/>
  <c r="H35"/>
  <c r="H13"/>
  <c r="H14"/>
  <c r="H15"/>
  <c r="H18"/>
  <c r="H19"/>
  <c r="H21"/>
  <c r="H22"/>
  <c r="H23"/>
  <c r="H25"/>
  <c r="H12"/>
  <c r="H16" i="6"/>
  <c r="H17"/>
  <c r="H21"/>
  <c r="H22"/>
  <c r="H23"/>
  <c r="H24"/>
  <c r="H25"/>
  <c r="H20"/>
  <c r="L13"/>
  <c r="J43"/>
  <c r="I43"/>
  <c r="H43" s="1"/>
  <c r="H44"/>
  <c r="H45"/>
  <c r="H46"/>
  <c r="Q39"/>
  <c r="J13"/>
  <c r="I13"/>
  <c r="F40"/>
  <c r="F41"/>
  <c r="F39"/>
  <c r="G40"/>
  <c r="G41"/>
  <c r="G39"/>
  <c r="E16" i="8" l="1"/>
  <c r="N14" i="6"/>
  <c r="K15"/>
  <c r="N15"/>
  <c r="K16"/>
  <c r="N16"/>
  <c r="K17"/>
  <c r="N17"/>
  <c r="I19"/>
  <c r="J19"/>
  <c r="L19"/>
  <c r="M19"/>
  <c r="O19"/>
  <c r="P19"/>
  <c r="K20"/>
  <c r="E20" s="1"/>
  <c r="N20"/>
  <c r="K21"/>
  <c r="E21" s="1"/>
  <c r="N21"/>
  <c r="N19" s="1"/>
  <c r="K22"/>
  <c r="E22" s="1"/>
  <c r="N22"/>
  <c r="K23"/>
  <c r="E23" s="1"/>
  <c r="N23"/>
  <c r="K24"/>
  <c r="E24" s="1"/>
  <c r="N24"/>
  <c r="K25"/>
  <c r="E25" s="1"/>
  <c r="N25"/>
  <c r="K14" i="4"/>
  <c r="G39"/>
  <c r="G40"/>
  <c r="G41"/>
  <c r="G42"/>
  <c r="G38"/>
  <c r="G14"/>
  <c r="G15"/>
  <c r="G16"/>
  <c r="G17"/>
  <c r="G18"/>
  <c r="G19"/>
  <c r="G20"/>
  <c r="G21"/>
  <c r="G22"/>
  <c r="G23"/>
  <c r="G24"/>
  <c r="G25"/>
  <c r="G13"/>
  <c r="F39"/>
  <c r="F40"/>
  <c r="F41"/>
  <c r="F42"/>
  <c r="F38"/>
  <c r="F14"/>
  <c r="F15"/>
  <c r="F16"/>
  <c r="F17"/>
  <c r="F18"/>
  <c r="F19"/>
  <c r="F20"/>
  <c r="F21"/>
  <c r="F22"/>
  <c r="F23"/>
  <c r="F24"/>
  <c r="F25"/>
  <c r="F13"/>
  <c r="K19" i="6" l="1"/>
  <c r="H19"/>
  <c r="G12" i="4"/>
  <c r="N41" i="7"/>
  <c r="N40"/>
  <c r="N38"/>
  <c r="N14"/>
  <c r="N15"/>
  <c r="N16"/>
  <c r="N17"/>
  <c r="N18"/>
  <c r="N19"/>
  <c r="N20"/>
  <c r="N21"/>
  <c r="N22"/>
  <c r="N23"/>
  <c r="N40" i="4"/>
  <c r="N38"/>
  <c r="Q14"/>
  <c r="Q15"/>
  <c r="Q16"/>
  <c r="Q17"/>
  <c r="Q18"/>
  <c r="Q19"/>
  <c r="Q20"/>
  <c r="Q21"/>
  <c r="Q22"/>
  <c r="Q23"/>
  <c r="Q24"/>
  <c r="Q25"/>
  <c r="Q13"/>
  <c r="N23"/>
  <c r="N16"/>
  <c r="N19"/>
  <c r="N20"/>
  <c r="N21"/>
  <c r="N14"/>
  <c r="N17"/>
  <c r="N18"/>
  <c r="N13"/>
  <c r="H14"/>
  <c r="H15"/>
  <c r="H16"/>
  <c r="H17"/>
  <c r="E17" s="1"/>
  <c r="H18"/>
  <c r="H19"/>
  <c r="H20"/>
  <c r="H21"/>
  <c r="H22"/>
  <c r="H23"/>
  <c r="H24"/>
  <c r="H25"/>
  <c r="E25" s="1"/>
  <c r="H13"/>
  <c r="M10" i="3"/>
  <c r="E10" i="1"/>
  <c r="O26" i="15"/>
  <c r="M26"/>
  <c r="G26"/>
  <c r="E26"/>
  <c r="R27" i="14"/>
  <c r="F27"/>
  <c r="L26"/>
  <c r="L25"/>
  <c r="L24"/>
  <c r="L23"/>
  <c r="F23"/>
  <c r="R22"/>
  <c r="L22"/>
  <c r="F22"/>
  <c r="R21"/>
  <c r="L21"/>
  <c r="F21"/>
  <c r="R20"/>
  <c r="L20"/>
  <c r="F20"/>
  <c r="R19"/>
  <c r="L19"/>
  <c r="F19"/>
  <c r="R18"/>
  <c r="L18"/>
  <c r="F18"/>
  <c r="L17"/>
  <c r="F17"/>
  <c r="L16"/>
  <c r="F16"/>
  <c r="R15"/>
  <c r="L15"/>
  <c r="F15"/>
  <c r="R14"/>
  <c r="L14"/>
  <c r="R13"/>
  <c r="L13"/>
  <c r="F13"/>
  <c r="L12"/>
  <c r="F12"/>
  <c r="R11"/>
  <c r="L11"/>
  <c r="F11"/>
  <c r="L10"/>
  <c r="R9"/>
  <c r="L9"/>
  <c r="F9"/>
  <c r="F8" s="1"/>
  <c r="V8"/>
  <c r="T8"/>
  <c r="P8"/>
  <c r="N8"/>
  <c r="J8"/>
  <c r="H8"/>
  <c r="G23" i="13"/>
  <c r="M21"/>
  <c r="G21"/>
  <c r="M20"/>
  <c r="G20"/>
  <c r="M16"/>
  <c r="G16"/>
  <c r="M15"/>
  <c r="G15"/>
  <c r="M14"/>
  <c r="G14"/>
  <c r="M13"/>
  <c r="G13"/>
  <c r="M12"/>
  <c r="G12"/>
  <c r="M11"/>
  <c r="G11"/>
  <c r="Q10"/>
  <c r="O10"/>
  <c r="K10"/>
  <c r="I10"/>
  <c r="M16" i="11"/>
  <c r="G16"/>
  <c r="M15"/>
  <c r="G15"/>
  <c r="M14"/>
  <c r="G14"/>
  <c r="M13"/>
  <c r="G13"/>
  <c r="G8" s="1"/>
  <c r="Q8"/>
  <c r="O8"/>
  <c r="K8"/>
  <c r="I8"/>
  <c r="E8"/>
  <c r="G38" i="8"/>
  <c r="F38"/>
  <c r="E38" s="1"/>
  <c r="G37"/>
  <c r="F37"/>
  <c r="E37" s="1"/>
  <c r="G36"/>
  <c r="F36"/>
  <c r="E36" s="1"/>
  <c r="G35"/>
  <c r="F35"/>
  <c r="E35" s="1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5"/>
  <c r="F15"/>
  <c r="G14"/>
  <c r="F14"/>
  <c r="E14" s="1"/>
  <c r="G13"/>
  <c r="F13"/>
  <c r="G12"/>
  <c r="F12"/>
  <c r="S11"/>
  <c r="R11"/>
  <c r="P11"/>
  <c r="O11"/>
  <c r="M11"/>
  <c r="L11"/>
  <c r="J11"/>
  <c r="I11"/>
  <c r="Q42" i="7"/>
  <c r="H42"/>
  <c r="G42"/>
  <c r="F42"/>
  <c r="E42" s="1"/>
  <c r="Q41"/>
  <c r="K41"/>
  <c r="H41"/>
  <c r="G41"/>
  <c r="F41"/>
  <c r="Q40"/>
  <c r="H40"/>
  <c r="G40"/>
  <c r="F40"/>
  <c r="Q39"/>
  <c r="H39"/>
  <c r="G39"/>
  <c r="F39"/>
  <c r="Q38"/>
  <c r="K38"/>
  <c r="H38"/>
  <c r="G38"/>
  <c r="F38"/>
  <c r="Q37"/>
  <c r="K37"/>
  <c r="H37"/>
  <c r="G37"/>
  <c r="F37"/>
  <c r="E37" s="1"/>
  <c r="Q24"/>
  <c r="K24"/>
  <c r="H24"/>
  <c r="G24"/>
  <c r="F24"/>
  <c r="E24" s="1"/>
  <c r="Q23"/>
  <c r="K23"/>
  <c r="H23"/>
  <c r="G23"/>
  <c r="F23"/>
  <c r="Q22"/>
  <c r="K22"/>
  <c r="H22"/>
  <c r="G22"/>
  <c r="F22"/>
  <c r="Q21"/>
  <c r="K21"/>
  <c r="H21"/>
  <c r="G21"/>
  <c r="F21"/>
  <c r="Q20"/>
  <c r="K20"/>
  <c r="H20"/>
  <c r="G20"/>
  <c r="F20"/>
  <c r="Q19"/>
  <c r="K19"/>
  <c r="H19"/>
  <c r="G19"/>
  <c r="F19"/>
  <c r="Q18"/>
  <c r="K18"/>
  <c r="H18"/>
  <c r="G18"/>
  <c r="F18"/>
  <c r="Q17"/>
  <c r="K17"/>
  <c r="H17"/>
  <c r="G17"/>
  <c r="F17"/>
  <c r="E17" s="1"/>
  <c r="Q16"/>
  <c r="K16"/>
  <c r="H16"/>
  <c r="G16"/>
  <c r="F16"/>
  <c r="Q15"/>
  <c r="K15"/>
  <c r="H15"/>
  <c r="G15"/>
  <c r="E15" s="1"/>
  <c r="F15"/>
  <c r="Q14"/>
  <c r="K14"/>
  <c r="H14"/>
  <c r="G14"/>
  <c r="F14"/>
  <c r="Q13"/>
  <c r="N13"/>
  <c r="K13"/>
  <c r="H13"/>
  <c r="G13"/>
  <c r="F13"/>
  <c r="S12"/>
  <c r="R12"/>
  <c r="P12"/>
  <c r="O12"/>
  <c r="M12"/>
  <c r="L12"/>
  <c r="J12"/>
  <c r="I12"/>
  <c r="Q46" i="6"/>
  <c r="N46"/>
  <c r="K46"/>
  <c r="G46"/>
  <c r="F46"/>
  <c r="Q45"/>
  <c r="N45"/>
  <c r="K45"/>
  <c r="G45"/>
  <c r="F45"/>
  <c r="Q44"/>
  <c r="N44"/>
  <c r="K44"/>
  <c r="G44"/>
  <c r="F44"/>
  <c r="S43"/>
  <c r="R43"/>
  <c r="P43"/>
  <c r="O43"/>
  <c r="M43"/>
  <c r="L43"/>
  <c r="Q41"/>
  <c r="N41"/>
  <c r="K41"/>
  <c r="H41"/>
  <c r="E41"/>
  <c r="Q40"/>
  <c r="Q38" s="1"/>
  <c r="N40"/>
  <c r="K40"/>
  <c r="H40"/>
  <c r="E40"/>
  <c r="N39"/>
  <c r="K39"/>
  <c r="H39"/>
  <c r="E39"/>
  <c r="S38"/>
  <c r="R38"/>
  <c r="P38"/>
  <c r="O38"/>
  <c r="M38"/>
  <c r="L38"/>
  <c r="J38"/>
  <c r="I38"/>
  <c r="G38"/>
  <c r="F38"/>
  <c r="F25"/>
  <c r="P13"/>
  <c r="O13"/>
  <c r="M13"/>
  <c r="N27" i="5"/>
  <c r="K27"/>
  <c r="H27"/>
  <c r="G27"/>
  <c r="F27"/>
  <c r="Q26"/>
  <c r="N26"/>
  <c r="K26"/>
  <c r="H26"/>
  <c r="G26"/>
  <c r="F26"/>
  <c r="G25"/>
  <c r="F25"/>
  <c r="E25" s="1"/>
  <c r="N24"/>
  <c r="K24"/>
  <c r="H24"/>
  <c r="G24"/>
  <c r="F24"/>
  <c r="Q23"/>
  <c r="N23"/>
  <c r="K23"/>
  <c r="H23"/>
  <c r="G23"/>
  <c r="F23"/>
  <c r="E23" s="1"/>
  <c r="Q22"/>
  <c r="N22"/>
  <c r="K22"/>
  <c r="H22"/>
  <c r="G22"/>
  <c r="F22"/>
  <c r="E22" s="1"/>
  <c r="Q21"/>
  <c r="N21"/>
  <c r="K21"/>
  <c r="H21"/>
  <c r="G21"/>
  <c r="F21"/>
  <c r="E21" s="1"/>
  <c r="G20"/>
  <c r="F20"/>
  <c r="G19"/>
  <c r="F19"/>
  <c r="E19" s="1"/>
  <c r="Q18"/>
  <c r="N18"/>
  <c r="K18"/>
  <c r="H18"/>
  <c r="G18"/>
  <c r="F18"/>
  <c r="G17"/>
  <c r="F17"/>
  <c r="Q16"/>
  <c r="N16"/>
  <c r="K16"/>
  <c r="H16"/>
  <c r="G16"/>
  <c r="F16"/>
  <c r="G15"/>
  <c r="F15"/>
  <c r="G14"/>
  <c r="F14"/>
  <c r="Q13"/>
  <c r="N13"/>
  <c r="K13"/>
  <c r="H13"/>
  <c r="G13"/>
  <c r="F13"/>
  <c r="E13" s="1"/>
  <c r="Q12"/>
  <c r="N12"/>
  <c r="K12"/>
  <c r="H12"/>
  <c r="G12"/>
  <c r="F12"/>
  <c r="Q11"/>
  <c r="N11"/>
  <c r="K11"/>
  <c r="H11"/>
  <c r="G11"/>
  <c r="F11"/>
  <c r="E11" s="1"/>
  <c r="Q10"/>
  <c r="N10"/>
  <c r="H10"/>
  <c r="G10"/>
  <c r="F10"/>
  <c r="S9"/>
  <c r="R9"/>
  <c r="P9"/>
  <c r="O9"/>
  <c r="M9"/>
  <c r="L9"/>
  <c r="J9"/>
  <c r="I9"/>
  <c r="Q42" i="4"/>
  <c r="H42"/>
  <c r="E42" s="1"/>
  <c r="Q41"/>
  <c r="K41"/>
  <c r="H41"/>
  <c r="Q40"/>
  <c r="H40"/>
  <c r="E40" s="1"/>
  <c r="Q39"/>
  <c r="H39"/>
  <c r="E39" s="1"/>
  <c r="Q38"/>
  <c r="K38"/>
  <c r="H38"/>
  <c r="K25"/>
  <c r="K24"/>
  <c r="K23"/>
  <c r="K22"/>
  <c r="K21"/>
  <c r="K20"/>
  <c r="K19"/>
  <c r="K18"/>
  <c r="K17"/>
  <c r="K16"/>
  <c r="K15"/>
  <c r="K13"/>
  <c r="S12"/>
  <c r="R12"/>
  <c r="P12"/>
  <c r="O12"/>
  <c r="M12"/>
  <c r="L12"/>
  <c r="J12"/>
  <c r="I12"/>
  <c r="S10" i="3"/>
  <c r="R10"/>
  <c r="Q10"/>
  <c r="P10"/>
  <c r="N10"/>
  <c r="K10"/>
  <c r="I10"/>
  <c r="G10"/>
  <c r="F10"/>
  <c r="E10"/>
  <c r="Y11" i="2"/>
  <c r="X11"/>
  <c r="W11"/>
  <c r="U11"/>
  <c r="S11"/>
  <c r="Q11"/>
  <c r="O11"/>
  <c r="M11"/>
  <c r="K11"/>
  <c r="J11"/>
  <c r="I11"/>
  <c r="G11"/>
  <c r="F11"/>
  <c r="E11"/>
  <c r="M10" i="1"/>
  <c r="K10"/>
  <c r="I10"/>
  <c r="G10"/>
  <c r="H13" i="6"/>
  <c r="R8" i="14"/>
  <c r="E14" i="7"/>
  <c r="N13" i="6"/>
  <c r="G24"/>
  <c r="G25"/>
  <c r="G23"/>
  <c r="F24"/>
  <c r="G22"/>
  <c r="F23"/>
  <c r="G21"/>
  <c r="F22"/>
  <c r="G20"/>
  <c r="F21"/>
  <c r="F20"/>
  <c r="G17"/>
  <c r="G16"/>
  <c r="F17"/>
  <c r="G15"/>
  <c r="F16"/>
  <c r="F15"/>
  <c r="G14"/>
  <c r="F14"/>
  <c r="E14" s="1"/>
  <c r="E18" i="5" l="1"/>
  <c r="E26"/>
  <c r="E21" i="4"/>
  <c r="E24"/>
  <c r="E20"/>
  <c r="E16"/>
  <c r="E41"/>
  <c r="E23"/>
  <c r="E19"/>
  <c r="E15"/>
  <c r="K12"/>
  <c r="E38"/>
  <c r="E13"/>
  <c r="E22"/>
  <c r="E18"/>
  <c r="E14"/>
  <c r="E25" i="8"/>
  <c r="E16" i="5"/>
  <c r="Q43" i="6"/>
  <c r="S12"/>
  <c r="R12"/>
  <c r="N43"/>
  <c r="O12"/>
  <c r="E38"/>
  <c r="N38"/>
  <c r="E24" i="8"/>
  <c r="E17"/>
  <c r="Q12" i="7"/>
  <c r="E22"/>
  <c r="N12"/>
  <c r="M12" i="6"/>
  <c r="E45"/>
  <c r="E44"/>
  <c r="N11" i="8"/>
  <c r="Q11"/>
  <c r="E20"/>
  <c r="K11"/>
  <c r="E21"/>
  <c r="F11"/>
  <c r="E13"/>
  <c r="E15"/>
  <c r="E19"/>
  <c r="E22"/>
  <c r="G11"/>
  <c r="E23"/>
  <c r="H11"/>
  <c r="E12"/>
  <c r="E38" i="7"/>
  <c r="E40"/>
  <c r="E41"/>
  <c r="E21"/>
  <c r="E19"/>
  <c r="E23"/>
  <c r="K12"/>
  <c r="E13"/>
  <c r="G12"/>
  <c r="E18"/>
  <c r="H12"/>
  <c r="E20"/>
  <c r="F12"/>
  <c r="Q12" i="6"/>
  <c r="G43"/>
  <c r="L12"/>
  <c r="J12"/>
  <c r="I12"/>
  <c r="H38"/>
  <c r="H12" s="1"/>
  <c r="G19"/>
  <c r="F19"/>
  <c r="E16"/>
  <c r="N12"/>
  <c r="G13"/>
  <c r="E17"/>
  <c r="Q9" i="5"/>
  <c r="N9"/>
  <c r="E27"/>
  <c r="E15"/>
  <c r="K9"/>
  <c r="E10"/>
  <c r="E12"/>
  <c r="E14"/>
  <c r="G9"/>
  <c r="Q12" i="4"/>
  <c r="N12"/>
  <c r="H12"/>
  <c r="H9" i="5"/>
  <c r="E17"/>
  <c r="E24"/>
  <c r="K38" i="6"/>
  <c r="E18" i="8"/>
  <c r="F13" i="6"/>
  <c r="G10" i="13"/>
  <c r="P12" i="6"/>
  <c r="K13"/>
  <c r="K43"/>
  <c r="M8" i="11"/>
  <c r="M10" i="13"/>
  <c r="L8" i="14"/>
  <c r="F12" i="4"/>
  <c r="E15" i="6"/>
  <c r="F43"/>
  <c r="F9" i="5"/>
  <c r="E20"/>
  <c r="E46" i="6"/>
  <c r="E16" i="7"/>
  <c r="E39"/>
  <c r="E12" i="4" l="1"/>
  <c r="E43" i="6"/>
  <c r="E11" i="8"/>
  <c r="E12" i="7"/>
  <c r="K12" i="6"/>
  <c r="E12" s="1"/>
  <c r="E19"/>
  <c r="G12"/>
  <c r="E13"/>
  <c r="E9" i="5"/>
  <c r="F12" i="6"/>
</calcChain>
</file>

<file path=xl/sharedStrings.xml><?xml version="1.0" encoding="utf-8"?>
<sst xmlns="http://schemas.openxmlformats.org/spreadsheetml/2006/main" count="1949" uniqueCount="394">
  <si>
    <t xml:space="preserve">ตาราง   </t>
  </si>
  <si>
    <t xml:space="preserve">TABLE 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</si>
  <si>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</si>
  <si>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</si>
  <si>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</si>
  <si>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</si>
  <si>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</si>
  <si>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</si>
  <si>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สนง.เขตพื้นที่การศึกษา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</si>
  <si>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</si>
  <si>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</si>
  <si>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</si>
  <si>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</si>
  <si>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มัธยมศึกษา เขต 36</t>
  </si>
  <si>
    <t>Total</t>
  </si>
  <si>
    <t>Office of the Basic</t>
  </si>
  <si>
    <t>การศึกษาเอกชน</t>
  </si>
  <si>
    <t xml:space="preserve">Department of Local </t>
  </si>
  <si>
    <t>The Secondary</t>
  </si>
  <si>
    <t>Education Commission</t>
  </si>
  <si>
    <t>Office of the Private</t>
  </si>
  <si>
    <t>Administration</t>
  </si>
  <si>
    <t>Education Service</t>
  </si>
  <si>
    <t>Area Office 36</t>
  </si>
  <si>
    <t>รวมยอด</t>
  </si>
  <si>
    <t>เมืองเชียงราย</t>
  </si>
  <si>
    <t>Muang Chiang Rai</t>
  </si>
  <si>
    <t>เวียงชัย</t>
  </si>
  <si>
    <t>-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</si>
  <si>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</si>
  <si>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</si>
  <si>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</si>
  <si>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</si>
  <si>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</si>
  <si>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</si>
  <si>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</si>
  <si>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</si>
  <si>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 xml:space="preserve">Pa Daet 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</si>
  <si>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</si>
  <si>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</si>
  <si>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</si>
  <si>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</si>
  <si>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</si>
  <si>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</si>
  <si>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</si>
  <si>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</si>
  <si>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</si>
  <si>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</si>
  <si>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</si>
  <si>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</si>
  <si>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</si>
  <si>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</si>
  <si>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</si>
  <si>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</si>
  <si>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</si>
  <si>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</si>
  <si>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</si>
  <si>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</si>
  <si>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</si>
  <si>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</si>
  <si>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</si>
  <si>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</si>
  <si>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t xml:space="preserve">     ที่มา:  สำนักงานเขตพื้นที่การศึกษาประถมศึกษา จังหวัดเชียงราย เขต 1, 2, 3, 4</t>
  </si>
  <si>
    <t>Source:  Chiang Rai Primary Educational Service Area Office, Area 1, 2, 3, 4</t>
  </si>
  <si>
    <t>สำนักงานเขตพื้นที่การศึกษามัธยมศึกษา เขต 36</t>
  </si>
  <si>
    <t>ตาราง</t>
  </si>
  <si>
    <t>TABLE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</si>
  <si>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</si>
  <si>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</si>
  <si>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</si>
  <si>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</si>
  <si>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</si>
  <si>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</si>
  <si>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อนุบาล</t>
  </si>
  <si>
    <t>ประถมศึกษา</t>
  </si>
  <si>
    <t>ตอนต้น</t>
  </si>
  <si>
    <t>ตอนปลาย</t>
  </si>
  <si>
    <t>Kindergarten</t>
  </si>
  <si>
    <t>Kindergarten-</t>
  </si>
  <si>
    <t>Pre-elementary-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</si>
  <si>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</si>
  <si>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</si>
  <si>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</si>
  <si>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</si>
  <si>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</si>
  <si>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</si>
  <si>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</si>
  <si>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Pa Daet</t>
  </si>
  <si>
    <t xml:space="preserve">ตาราง    </t>
  </si>
  <si>
    <t>ระดับการศึกษา Level of education</t>
  </si>
  <si>
    <t>มัธยมศึกษาเขต 36</t>
  </si>
  <si>
    <t>ก่อนประถมศึกษา</t>
  </si>
  <si>
    <t>มัธยมศึกษา</t>
  </si>
  <si>
    <t>The Seconary</t>
  </si>
  <si>
    <t>Pre-elementary</t>
  </si>
  <si>
    <t>Education Area</t>
  </si>
  <si>
    <t xml:space="preserve"> </t>
  </si>
  <si>
    <t>ชาย</t>
  </si>
  <si>
    <t>หญิง</t>
  </si>
  <si>
    <t>Male</t>
  </si>
  <si>
    <t>Female</t>
  </si>
  <si>
    <t xml:space="preserve">ตาราง  </t>
  </si>
  <si>
    <t xml:space="preserve">               รวม               Total</t>
  </si>
  <si>
    <t>ไม่ได้ทำการสอน</t>
  </si>
  <si>
    <t xml:space="preserve">No teaching </t>
  </si>
  <si>
    <t xml:space="preserve">      Total</t>
  </si>
  <si>
    <t xml:space="preserve">ตาราง     </t>
  </si>
  <si>
    <t>ชั้นเรียน</t>
  </si>
  <si>
    <t>สังกัด  Jurisdiction</t>
  </si>
  <si>
    <t>Grade</t>
  </si>
  <si>
    <t>รวมก่อนประถม</t>
  </si>
  <si>
    <t>Pre-elementary total</t>
  </si>
  <si>
    <t>เด็กเล็ก</t>
  </si>
  <si>
    <t>อนุบาล1 (อนุบาล 3 ขวบ)</t>
  </si>
  <si>
    <t>Kindergarten 1</t>
  </si>
  <si>
    <t>อนุบาล2 (อนุบาล 1)</t>
  </si>
  <si>
    <t>Kindergarten 2</t>
  </si>
  <si>
    <t>อนุบาล3 (อนุบาล 2)</t>
  </si>
  <si>
    <t>Kindergarten 3</t>
  </si>
  <si>
    <t>รวมประถม</t>
  </si>
  <si>
    <t>Elementary total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</si>
  <si>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</si>
  <si>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</si>
  <si>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</si>
  <si>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</si>
  <si>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</si>
  <si>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</si>
  <si>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</si>
  <si>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</si>
  <si>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</si>
  <si>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</si>
  <si>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</si>
  <si>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</si>
  <si>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</si>
  <si>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Secondary total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</si>
  <si>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</si>
  <si>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</si>
  <si>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</si>
  <si>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</si>
  <si>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</si>
  <si>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</si>
  <si>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</si>
  <si>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มัธยม 4</t>
  </si>
  <si>
    <t>Matayom 4</t>
  </si>
  <si>
    <t>มัธยม 5</t>
  </si>
  <si>
    <t>Matayom 5</t>
  </si>
  <si>
    <t>มัธยม 6</t>
  </si>
  <si>
    <t>Matayom 6</t>
  </si>
  <si>
    <t>3.8</t>
  </si>
  <si>
    <t>ระดับการศึกษา Level of  education</t>
  </si>
  <si>
    <t>3.9</t>
  </si>
  <si>
    <t>อัตราส่วนนักเรียนต่อห้องเรียน</t>
  </si>
  <si>
    <t>อัตราส่วนนักเรียนต่อครู</t>
  </si>
  <si>
    <t>สาเหตุที่ออกกลางคัน Dropout cause</t>
  </si>
  <si>
    <t>District/minor district</t>
  </si>
  <si>
    <t>มีปัญหา</t>
  </si>
  <si>
    <t>เจ็บป่วย/อุบัติเหตุ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</si>
  <si>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</si>
  <si>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</si>
  <si>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</si>
  <si>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</si>
  <si>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</si>
  <si>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</si>
  <si>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</si>
  <si>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ครอบครัว</t>
  </si>
  <si>
    <t xml:space="preserve">Earn family 's </t>
  </si>
  <si>
    <t>อื่นๆ</t>
  </si>
  <si>
    <t>Poor</t>
  </si>
  <si>
    <t>Family 's problem</t>
  </si>
  <si>
    <t>Married</t>
  </si>
  <si>
    <t xml:space="preserve">Problem in </t>
  </si>
  <si>
    <t>Crime/arrested</t>
  </si>
  <si>
    <t>Ill/accident</t>
  </si>
  <si>
    <t xml:space="preserve">Family </t>
  </si>
  <si>
    <t>living</t>
  </si>
  <si>
    <t>Other</t>
  </si>
  <si>
    <t>adaptation</t>
  </si>
  <si>
    <t>immigration</t>
  </si>
  <si>
    <t xml:space="preserve">         ที่มา:   สำนักงานเขตพื้นที่การศึกษา_ _ _ _ _ _ _ _ _ _ _ เขต _ _ _ _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</si>
  <si>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 2557</t>
  </si>
  <si>
    <t>Institutions, Lecturer and Student Enrollment in Vocational and Higher Education by Jurisdiction and Sex:</t>
  </si>
  <si>
    <t xml:space="preserve"> Academic Year 2014</t>
  </si>
  <si>
    <t>สังกัด</t>
  </si>
  <si>
    <t>จำนวน</t>
  </si>
  <si>
    <t>อาจารย์    Lecturer</t>
  </si>
  <si>
    <t>Jurisdiction</t>
  </si>
  <si>
    <t>สถานศึกษา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</si>
  <si>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</si>
  <si>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</si>
  <si>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</si>
  <si>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</si>
  <si>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</si>
  <si>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</si>
  <si>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</si>
  <si>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 xml:space="preserve">    Rajaphat University</t>
  </si>
  <si>
    <t xml:space="preserve">    Rajamangala University of Technology</t>
  </si>
  <si>
    <t xml:space="preserve">    Mae Fah Luang University</t>
  </si>
  <si>
    <t xml:space="preserve">    Mahajulalongornajvitthayalai</t>
  </si>
  <si>
    <r>
      <t xml:space="preserve">     </t>
    </r>
    <r>
      <rPr>
        <b/>
        <sz val="13"/>
        <rFont val="TH SarabunPSK"/>
        <family val="2"/>
      </rPr>
      <t>ที่มา :</t>
    </r>
    <r>
      <rPr>
        <sz val="13"/>
        <rFont val="TH SarabunPSK"/>
        <family val="2"/>
      </rPr>
      <t xml:space="preserve"> สำนักงานคณะกรรมการอุดมศึกษา, กรมอาชีวศึกษา, สำนักงานคณะกรรมการการศึกษาเอกชน</t>
    </r>
  </si>
  <si>
    <r>
      <t>Source :</t>
    </r>
    <r>
      <rPr>
        <sz val="13"/>
        <rFont val="TH SarabunPSK"/>
        <family val="2"/>
      </rPr>
      <t xml:space="preserve"> Office of the Basic Education Commission Vocational Education Department, Office of the Private Education Commision</t>
    </r>
  </si>
  <si>
    <t>อาจารย์ในระดับอาชีวศึกษา และอุดมศึกษา จำแนกตามวุฒิการศึกษา สังกัดและเพศ  ปีการศึกษา 2557</t>
  </si>
  <si>
    <t>Lecturer in Vocational and Higher Education by Qualification, Jurisdiction and Sex  : Academic Year 2014</t>
  </si>
  <si>
    <t xml:space="preserve">วุฒิการศึกษา   Qualification 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</si>
  <si>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</si>
  <si>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</si>
  <si>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</si>
  <si>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</si>
  <si>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Master's Degree</t>
  </si>
  <si>
    <t>Bachelor's</t>
  </si>
  <si>
    <t>Diploma in Education</t>
  </si>
  <si>
    <t>Lower than</t>
  </si>
  <si>
    <t xml:space="preserve"> and higher</t>
  </si>
  <si>
    <t>Degree</t>
  </si>
  <si>
    <t xml:space="preserve"> or equivalent</t>
  </si>
  <si>
    <t xml:space="preserve"> Diploma</t>
  </si>
  <si>
    <t xml:space="preserve">  การศึกษาเอกชน</t>
  </si>
  <si>
    <t>มหาวิทยาลัยราชภัฏ</t>
  </si>
  <si>
    <t>Rajaphat University</t>
  </si>
  <si>
    <t>มหาวิทยาลัยเทคโนโลยีราชมงคลล้านนา</t>
  </si>
  <si>
    <t>Rajamangala University of Technology</t>
  </si>
  <si>
    <t>มหาวิทยาลัยแม่ฟ้าหลวง</t>
  </si>
  <si>
    <t>Mae Fah Luang University</t>
  </si>
  <si>
    <t>มหาจุฬาลงกรณ์ราชวิทยาลัย</t>
  </si>
  <si>
    <t>Mahajulalongornajvitthayalai</t>
  </si>
  <si>
    <t xml:space="preserve">     ที่มา:  สำนักงานคณะกรรมการการอุดมศึกษา  </t>
  </si>
  <si>
    <t>Source:   Office of the Higher Education Commission</t>
  </si>
  <si>
    <t xml:space="preserve">              Office of the Vocational Education Commission</t>
  </si>
  <si>
    <t xml:space="preserve">ผู้เรียน/นักศึกษาที่ลงทะเบียนเรียน และผู้เรียน/นักศึกษาสำเร็จการศึกษา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</si>
  <si>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2557</t>
  </si>
  <si>
    <t xml:space="preserve"> Enrolment Registered and Enrolment Graduated Under Office of The Non-Formal and Informal Education by Sex and Educational Activities:</t>
  </si>
  <si>
    <t xml:space="preserve"> Fiscal Year  2014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</si>
  <si>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</si>
  <si>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</si>
  <si>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</si>
  <si>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</si>
  <si>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</si>
  <si>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</t>
  </si>
  <si>
    <t xml:space="preserve">Total </t>
  </si>
  <si>
    <t>การส่งเสริมการรู้หนังสือ</t>
  </si>
  <si>
    <t>Functional Literacy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</si>
  <si>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</si>
  <si>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</si>
  <si>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</si>
  <si>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</si>
  <si>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</si>
  <si>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</si>
  <si>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</si>
  <si>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</si>
  <si>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</si>
  <si>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</si>
  <si>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</si>
  <si>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</si>
  <si>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</si>
  <si>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</si>
  <si>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</si>
  <si>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</si>
  <si>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</si>
  <si>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</si>
  <si>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</si>
  <si>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</si>
  <si>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</si>
  <si>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การศึกษาชุมชนในเขตภูเขา</t>
  </si>
  <si>
    <t xml:space="preserve">    ที่มา:   สำนักงานส่งเสริมการศึกษานอกระบบและการศึกษาตามอัธยาศัยจังหวัดเชียงราย</t>
  </si>
  <si>
    <t>Source:  Chiang Rai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</si>
  <si>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2557</t>
  </si>
  <si>
    <t>Enrolment Registered in Office of The Non-Formal and Informal Education by  Education Activities, Sex and District:  Fiscal Year 2014</t>
  </si>
  <si>
    <t>การส่งเสริมการเรียนรู้หนังสือ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</si>
  <si>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</si>
  <si>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</si>
  <si>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</si>
  <si>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</si>
  <si>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อำเภอเมืองเชียงราย</t>
  </si>
  <si>
    <t>Muang Chiang Rai district</t>
  </si>
  <si>
    <t>อำเภอเวียงชัย</t>
  </si>
  <si>
    <t>Wiang Chai district</t>
  </si>
  <si>
    <t>อำเภอเชียงของ</t>
  </si>
  <si>
    <t>Chiang Khong district</t>
  </si>
  <si>
    <t>อำเภอเทิง</t>
  </si>
  <si>
    <t>Thoeng district</t>
  </si>
  <si>
    <t>อำเภอพาน</t>
  </si>
  <si>
    <t>Phan district</t>
  </si>
  <si>
    <t>อำเภอป่าแดด</t>
  </si>
  <si>
    <t>Pa Daet district</t>
  </si>
  <si>
    <t>อำเภอเม่จัน</t>
  </si>
  <si>
    <t>Mae Chan district</t>
  </si>
  <si>
    <t>อำเภอเชียงแสน</t>
  </si>
  <si>
    <t>Chiang Saen district</t>
  </si>
  <si>
    <t>อำเภอแม่สาย</t>
  </si>
  <si>
    <t>Mae Sai district</t>
  </si>
  <si>
    <t>อำเภอแม่สรวย</t>
  </si>
  <si>
    <t>Mae Suai district</t>
  </si>
  <si>
    <t>อำเภอเวียงป่าเป้า</t>
  </si>
  <si>
    <t>Wiang Pa Pao district</t>
  </si>
  <si>
    <t>อำเภอพญาเม็งราย</t>
  </si>
  <si>
    <t>Phaya Mengrai district</t>
  </si>
  <si>
    <t>อำเภอเวียงแก่น</t>
  </si>
  <si>
    <t>Wiang Kaen district</t>
  </si>
  <si>
    <t>อำเภอขุนตาล</t>
  </si>
  <si>
    <t>Khun Tan district</t>
  </si>
  <si>
    <t>อำเภอแม่ฟ้าหลวง</t>
  </si>
  <si>
    <t>Mae Fa Luang district</t>
  </si>
  <si>
    <t>อำเภอแม่ลาว</t>
  </si>
  <si>
    <t>Mae Lao district</t>
  </si>
  <si>
    <t>อำเภอดอยหลวง</t>
  </si>
  <si>
    <t>Doi Luang district</t>
  </si>
  <si>
    <t>อำเภอเวียงเชียงรุ้ง</t>
  </si>
  <si>
    <t>Wiang Chiang Rung district</t>
  </si>
  <si>
    <t>Monasteries, House of Priest, Churches, Mosques, Buddhist monk and Novices by District:  : 2013</t>
  </si>
  <si>
    <t>จำนวนมัสยิด</t>
  </si>
  <si>
    <t>จำนวนพระภิกษุ</t>
  </si>
  <si>
    <t>จำนวนสามเณร</t>
  </si>
  <si>
    <t>Buddhist</t>
  </si>
  <si>
    <t>of</t>
  </si>
  <si>
    <t xml:space="preserve">                      Total</t>
  </si>
  <si>
    <r>
      <t xml:space="preserve">     </t>
    </r>
    <r>
      <rPr>
        <b/>
        <sz val="14"/>
        <rFont val="TH SarabunPSK"/>
        <family val="2"/>
      </rPr>
      <t>ที่มา :</t>
    </r>
    <r>
      <rPr>
        <sz val="14"/>
        <rFont val="TH SarabunPSK"/>
        <family val="2"/>
      </rPr>
      <t xml:space="preserve"> สำนักงานวัฒนธรรมจังหวัดเชียงราย</t>
    </r>
  </si>
  <si>
    <r>
      <t>Source :</t>
    </r>
    <r>
      <rPr>
        <sz val="14"/>
        <rFont val="TH SarabunPSK"/>
        <family val="2"/>
      </rPr>
      <t xml:space="preserve"> Chiang Rai Provincial Cultural Office</t>
    </r>
  </si>
  <si>
    <t>วัด</t>
  </si>
  <si>
    <t>Temple</t>
  </si>
  <si>
    <t>สำนักสงฆ์</t>
  </si>
  <si>
    <t>House</t>
  </si>
  <si>
    <t>priest</t>
  </si>
  <si>
    <t>โบสถ์คริสต์</t>
  </si>
  <si>
    <t>Church</t>
  </si>
  <si>
    <t>Monk</t>
  </si>
  <si>
    <t>Novice</t>
  </si>
  <si>
    <t>Mosque</t>
  </si>
  <si>
    <t xml:space="preserve">   มหาจุฬาลงกรณ์ราชวิทยาลัย(วิทยาลัยสงฆ์เชียงราย)</t>
  </si>
  <si>
    <t xml:space="preserve">   มหาวิทยาลัยแม่ฟ้าหลวง</t>
  </si>
  <si>
    <t xml:space="preserve">   มหาวิทยาลัยเทคโนโลยีราชมงคลล้านนา</t>
  </si>
  <si>
    <t xml:space="preserve">   มหาวิทยาลัยราชภัฏ</t>
  </si>
  <si>
    <t xml:space="preserve">ระดับการศึกษาที่เปิดสอน   Level of education </t>
  </si>
  <si>
    <t>ระดับการสอน  Level of teaching</t>
  </si>
  <si>
    <t>Ratio of students per classroom</t>
  </si>
  <si>
    <t>Ratio of students per teacher</t>
  </si>
  <si>
    <t>นักศึกษา   Student</t>
  </si>
  <si>
    <t>วัด สำนักสงฆ์ โบสถ์คริสต์ มัสยิด พระภิกษุ และสามเณร เป็นรายอำเภอ  พ.ศ. 2556</t>
  </si>
  <si>
    <t>Institution</t>
  </si>
  <si>
    <t xml:space="preserve"> 2</t>
  </si>
  <si>
    <t xml:space="preserve"> -</t>
  </si>
  <si>
    <t xml:space="preserve">    Total</t>
  </si>
  <si>
    <t xml:space="preserve"> - </t>
  </si>
  <si>
    <t xml:space="preserve">  สำนักงานเขตพื้นที่การศึกษามัธยมศึกษา เขต 36</t>
  </si>
  <si>
    <t>กรมส่งเสริมการปกครองส่วนท้องถิ่น</t>
  </si>
  <si>
    <t xml:space="preserve">  กรมส่งเสริมการปกครองส่วนท้องถิ่น</t>
  </si>
  <si>
    <t xml:space="preserve">            The Secondary Education Service Area Office 36</t>
  </si>
  <si>
    <t>Department of Local Administration</t>
  </si>
  <si>
    <t xml:space="preserve">            Department of Local Administration</t>
  </si>
  <si>
    <t xml:space="preserve"> สำนักงานเขตพื้นที่การศึกษามัธยมศึกษา เขต 36</t>
  </si>
  <si>
    <t xml:space="preserve"> กรมส่งเสริมการปกครองส่วนท้องถิ่น</t>
  </si>
  <si>
    <t xml:space="preserve">              The Secondary Education Service Area Office 36</t>
  </si>
  <si>
    <t xml:space="preserve">   สำนักงานเขตพื้นที่การศึกษามัธยมศึกษา เขต 36</t>
  </si>
  <si>
    <t xml:space="preserve">   กรมส่งเสริมการปกครองส่วนท้องถิ่น</t>
  </si>
  <si>
    <t xml:space="preserve"> Department of Local Administration</t>
  </si>
  <si>
    <t>Source:    Chiang Rai Primary Educational Service Area Office, Area 1, 2, 3, 4</t>
  </si>
  <si>
    <t xml:space="preserve">             The Secondary Education Service Area Office 36</t>
  </si>
  <si>
    <t>Source:   Chiang Rai Primary Educational Service Area Office, Area 1, 2, 3, 4</t>
  </si>
  <si>
    <t xml:space="preserve">             Department of Local Administration</t>
  </si>
  <si>
    <t xml:space="preserve">  -</t>
  </si>
  <si>
    <t xml:space="preserve">     </t>
  </si>
  <si>
    <t xml:space="preserve">            </t>
  </si>
  <si>
    <t>โรงเรียน จำแนกตามสังกัด เป็นรายอำเภอ ปีการศึกษา  2557</t>
  </si>
  <si>
    <t>School by Jurisdiction and District: Academic Year  2014</t>
  </si>
  <si>
    <t>โรงเรียน จำแนกตามระดับการศึกษา เป็นรายอำเภอ ปีการศึกษา 2557</t>
  </si>
  <si>
    <t>School by Level of Education and District: Academic Year 2014</t>
  </si>
  <si>
    <t>โรงเรียน จำแนกตามระดับการศึกษา เป็นรายอำเภอ ปีการศึกษา 2557  (ต่อ)</t>
  </si>
  <si>
    <t>School by Level of Education and District: Academic Year 2014  (contd.)</t>
  </si>
  <si>
    <t>ห้องเรียน จำแนกตามสังกัด และระดับการศึกษา เป็นรายอำเภอ ปีการศึกษา  2557</t>
  </si>
  <si>
    <t>Classroom by Jurisdiction, Level of Education and District: Academic Year  2014</t>
  </si>
  <si>
    <t>ห้องเรียน จำแนกตามสังกัด และระดับการศึกษา เป็นรายอำเภอ ปีการศึกษา  2557  (ต่อ)</t>
  </si>
  <si>
    <t>Classroom by Jurisdiction, Level of Education and District: Academic Year  2014 (contd.)</t>
  </si>
  <si>
    <t>ครู จำแนกตามสังกัด เพศ เป็นรายอำเภอ ปีการศึกษา 2557  (ต่อ)</t>
  </si>
  <si>
    <t>Teacher by Jurisdiction, Sex and District: Academic Year 2014  (contd.)</t>
  </si>
  <si>
    <t>ครู จำแนกตามระดับการสอน และเพศ เป็นรายอำเภอ ปีการศึกษา 2557</t>
  </si>
  <si>
    <t>Teacher by Level of Teaching, Sex and District: Academic Year 2014</t>
  </si>
  <si>
    <t>นักเรียน จำแนกตามสังกัด และเพศ และชั้นเรียน ปีการศึกษา 2557 (ต่อ)</t>
  </si>
  <si>
    <t>Student by Jurisdiction, Sex and Grade: Academic Year 2014 (contd.)</t>
  </si>
  <si>
    <t>นักเรียน จำแนกตามสังกัด และเพศ และชั้นเรียน ปีการศึกษา 2557</t>
  </si>
  <si>
    <t>Student by Jurisdiction, Sex and Grade: Academic Year 2014</t>
  </si>
  <si>
    <t>นักเรียน จำแนกตามสังกัด และเพศ  เป็นรายอำเภอ ปีการศึกษา 2557  (ต่อ)</t>
  </si>
  <si>
    <t>Student by Jurisdiction, Sex and District: Academic Year 2014  (Contd.)</t>
  </si>
  <si>
    <t>Student by Jurisdiction, Sex and District: Academic Year 2014</t>
  </si>
  <si>
    <t>นักเรียน จำแนกตามสังกัด และเพศ  เป็นรายอำเภอ ปีการศึกษา 2557</t>
  </si>
  <si>
    <t xml:space="preserve">นักเรียน จำแนกตามระดับการศึกษา และเพศ เป็นรายอำเภอ ปีการศึกษา 2557  (ต่อ) </t>
  </si>
  <si>
    <t>Student by Level of Education, Sex and District: Academic Year 2014  (contd.)</t>
  </si>
  <si>
    <t>Student by Level of Education, Sex and District: Academic Year 2014</t>
  </si>
  <si>
    <t>นักเรียน จำแนกตามระดับการศึกษา และเพศ เป็นรายอำเภอ ปีการศึกษา 2557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</si>
  <si>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 2557</t>
  </si>
  <si>
    <t>Ratio of Students per Classroom and Students per Teacher by Level of Education and District: Academic Year  2014</t>
  </si>
  <si>
    <t>จำนวนนักเรียนที่ออกกลางคัน จำแนกตามสาเหตุที่สำคัญ เป็นรายอำเภอ ปีการศึกษา 2557 (ต่อ)</t>
  </si>
  <si>
    <t>Student Drop-out of School by Important Causes and Districts: Academic Year 2014 (Contd.)</t>
  </si>
  <si>
    <t xml:space="preserve"> Student Drop-out of School by Important Causes and Districts: Academic Year 2014</t>
  </si>
  <si>
    <t xml:space="preserve"> จำนวนนักเรียนที่ออกกลางคัน จำแนกตามสาเหตุที่สำคัญ เป็นรายอำเภอ ปีการศึกษา 2557</t>
  </si>
  <si>
    <t>ครู จำแนกตามสังกัด เพศ เป็นรายอำเภอ ปีการศึกษา 2557</t>
  </si>
  <si>
    <t>Teacher by Jurisdiction, Sex and District: Academic Year 2014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</si>
</sst>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_-;_-@_-"/>
    <numFmt numFmtId="188" formatCode="_-* #,##0_-;\-* #,##0_-;_-* &quot;-&quot;??_-;_-@_-"/>
    <numFmt numFmtId="189" formatCode="0.0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  <font>
      <b/>
      <sz val="13.5"/>
      <name val="TH SarabunPSK"/>
      <family val="2"/>
    </font>
    <font>
      <sz val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65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 applyBorder="1"/>
    <xf numFmtId="0" fontId="3" fillId="0" borderId="0" xfId="2" applyFont="1" applyBorder="1" applyAlignment="1">
      <alignment horizontal="left"/>
    </xf>
    <xf numFmtId="0" fontId="4" fillId="0" borderId="0" xfId="2" applyFont="1"/>
    <xf numFmtId="0" fontId="4" fillId="0" borderId="0" xfId="2" applyFont="1" applyBorder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 applyAlignment="1">
      <alignment horizontal="center"/>
    </xf>
    <xf numFmtId="0" fontId="5" fillId="0" borderId="0" xfId="2" applyFont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187" fontId="2" fillId="0" borderId="4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188" fontId="3" fillId="0" borderId="8" xfId="2" applyNumberFormat="1" applyFont="1" applyBorder="1" applyAlignment="1">
      <alignment horizontal="center" vertical="center"/>
    </xf>
    <xf numFmtId="187" fontId="4" fillId="0" borderId="4" xfId="2" applyNumberFormat="1" applyFont="1" applyBorder="1" applyAlignment="1">
      <alignment horizontal="center" vertical="center"/>
    </xf>
    <xf numFmtId="187" fontId="4" fillId="0" borderId="8" xfId="2" applyNumberFormat="1" applyFont="1" applyBorder="1" applyAlignment="1">
      <alignment horizontal="center" vertical="center"/>
    </xf>
    <xf numFmtId="187" fontId="4" fillId="0" borderId="4" xfId="2" applyNumberFormat="1" applyFont="1" applyBorder="1" applyAlignment="1">
      <alignment horizontal="right" vertical="center"/>
    </xf>
    <xf numFmtId="187" fontId="4" fillId="0" borderId="8" xfId="2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/>
    <xf numFmtId="188" fontId="4" fillId="0" borderId="8" xfId="2" applyNumberFormat="1" applyFont="1" applyBorder="1"/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4" fillId="0" borderId="8" xfId="2" applyFont="1" applyBorder="1"/>
    <xf numFmtId="188" fontId="2" fillId="0" borderId="8" xfId="2" applyNumberFormat="1" applyFont="1" applyBorder="1" applyAlignment="1">
      <alignment horizontal="center"/>
    </xf>
    <xf numFmtId="0" fontId="4" fillId="0" borderId="6" xfId="2" applyFont="1" applyBorder="1"/>
    <xf numFmtId="187" fontId="4" fillId="0" borderId="5" xfId="2" applyNumberFormat="1" applyFont="1" applyBorder="1" applyAlignment="1">
      <alignment horizontal="center" vertical="center"/>
    </xf>
    <xf numFmtId="187" fontId="4" fillId="0" borderId="7" xfId="2" applyNumberFormat="1" applyFont="1" applyBorder="1" applyAlignment="1">
      <alignment horizontal="center" vertical="center"/>
    </xf>
    <xf numFmtId="187" fontId="4" fillId="0" borderId="5" xfId="2" applyNumberFormat="1" applyFont="1" applyBorder="1" applyAlignment="1">
      <alignment horizontal="right" vertical="center"/>
    </xf>
    <xf numFmtId="0" fontId="2" fillId="0" borderId="0" xfId="2" applyFont="1" applyAlignment="1"/>
    <xf numFmtId="0" fontId="2" fillId="0" borderId="0" xfId="2" applyFont="1" applyBorder="1" applyAlignment="1"/>
    <xf numFmtId="0" fontId="3" fillId="0" borderId="0" xfId="2" applyFont="1" applyAlignment="1"/>
    <xf numFmtId="0" fontId="3" fillId="0" borderId="0" xfId="2" applyFont="1" applyBorder="1" applyAlignment="1"/>
    <xf numFmtId="0" fontId="4" fillId="0" borderId="0" xfId="2" applyFont="1" applyAlignment="1"/>
    <xf numFmtId="0" fontId="4" fillId="0" borderId="0" xfId="2" applyFont="1" applyBorder="1" applyAlignment="1"/>
    <xf numFmtId="0" fontId="6" fillId="0" borderId="2" xfId="2" applyFont="1" applyBorder="1" applyAlignment="1">
      <alignment horizontal="center" vertical="center"/>
    </xf>
    <xf numFmtId="0" fontId="7" fillId="0" borderId="0" xfId="2" applyFont="1" applyBorder="1" applyAlignment="1"/>
    <xf numFmtId="0" fontId="7" fillId="0" borderId="0" xfId="2" applyFont="1" applyAlignment="1"/>
    <xf numFmtId="0" fontId="6" fillId="0" borderId="0" xfId="2" applyFont="1" applyBorder="1" applyAlignment="1">
      <alignment horizontal="center"/>
    </xf>
    <xf numFmtId="188" fontId="6" fillId="0" borderId="5" xfId="2" applyNumberFormat="1" applyFont="1" applyBorder="1" applyAlignment="1">
      <alignment horizontal="center"/>
    </xf>
    <xf numFmtId="0" fontId="6" fillId="0" borderId="6" xfId="2" applyFont="1" applyBorder="1" applyAlignment="1">
      <alignment horizontal="center" vertical="center"/>
    </xf>
    <xf numFmtId="188" fontId="3" fillId="0" borderId="1" xfId="1" applyNumberFormat="1" applyFont="1" applyBorder="1" applyAlignment="1"/>
    <xf numFmtId="188" fontId="3" fillId="0" borderId="9" xfId="1" applyNumberFormat="1" applyFont="1" applyBorder="1" applyAlignment="1"/>
    <xf numFmtId="0" fontId="3" fillId="0" borderId="0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8" fontId="5" fillId="0" borderId="4" xfId="1" applyNumberFormat="1" applyFont="1" applyBorder="1" applyAlignment="1"/>
    <xf numFmtId="188" fontId="4" fillId="0" borderId="8" xfId="1" applyNumberFormat="1" applyFont="1" applyBorder="1" applyAlignment="1"/>
    <xf numFmtId="188" fontId="5" fillId="0" borderId="4" xfId="1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center"/>
    </xf>
    <xf numFmtId="188" fontId="5" fillId="0" borderId="8" xfId="1" applyNumberFormat="1" applyFont="1" applyBorder="1" applyAlignment="1">
      <alignment horizontal="center"/>
    </xf>
    <xf numFmtId="188" fontId="5" fillId="0" borderId="4" xfId="1" applyNumberFormat="1" applyFont="1" applyBorder="1" applyAlignment="1">
      <alignment horizontal="center"/>
    </xf>
    <xf numFmtId="1" fontId="5" fillId="0" borderId="8" xfId="2" applyNumberFormat="1" applyFont="1" applyBorder="1" applyAlignment="1">
      <alignment horizontal="center"/>
    </xf>
    <xf numFmtId="188" fontId="5" fillId="0" borderId="0" xfId="2" applyNumberFormat="1" applyFont="1" applyBorder="1" applyAlignment="1"/>
    <xf numFmtId="0" fontId="5" fillId="0" borderId="0" xfId="2" applyFont="1" applyBorder="1" applyAlignment="1"/>
    <xf numFmtId="188" fontId="5" fillId="0" borderId="8" xfId="2" applyNumberFormat="1" applyFont="1" applyBorder="1" applyAlignment="1"/>
    <xf numFmtId="0" fontId="5" fillId="0" borderId="8" xfId="2" applyFont="1" applyBorder="1" applyAlignment="1"/>
    <xf numFmtId="188" fontId="4" fillId="0" borderId="8" xfId="1" applyNumberFormat="1" applyFont="1" applyBorder="1" applyAlignment="1">
      <alignment horizontal="right"/>
    </xf>
    <xf numFmtId="0" fontId="5" fillId="0" borderId="6" xfId="2" applyFont="1" applyBorder="1" applyAlignment="1"/>
    <xf numFmtId="188" fontId="5" fillId="0" borderId="0" xfId="2" applyNumberFormat="1" applyFont="1" applyBorder="1" applyAlignment="1">
      <alignment horizontal="right"/>
    </xf>
    <xf numFmtId="0" fontId="5" fillId="0" borderId="0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0" fontId="5" fillId="0" borderId="0" xfId="2" applyFont="1" applyAlignment="1"/>
    <xf numFmtId="0" fontId="6" fillId="0" borderId="1" xfId="2" applyFont="1" applyBorder="1" applyAlignment="1"/>
    <xf numFmtId="0" fontId="6" fillId="0" borderId="2" xfId="2" applyFont="1" applyBorder="1" applyAlignment="1"/>
    <xf numFmtId="188" fontId="5" fillId="0" borderId="9" xfId="1" applyNumberFormat="1" applyFont="1" applyBorder="1" applyAlignment="1"/>
    <xf numFmtId="188" fontId="5" fillId="0" borderId="1" xfId="1" applyNumberFormat="1" applyFont="1" applyBorder="1" applyAlignment="1">
      <alignment horizontal="right"/>
    </xf>
    <xf numFmtId="188" fontId="5" fillId="0" borderId="1" xfId="1" applyNumberFormat="1" applyFont="1" applyBorder="1" applyAlignment="1"/>
    <xf numFmtId="1" fontId="5" fillId="0" borderId="9" xfId="2" applyNumberFormat="1" applyFont="1" applyBorder="1" applyAlignment="1">
      <alignment horizontal="center"/>
    </xf>
    <xf numFmtId="188" fontId="5" fillId="0" borderId="8" xfId="1" applyNumberFormat="1" applyFont="1" applyBorder="1" applyAlignment="1"/>
    <xf numFmtId="0" fontId="5" fillId="0" borderId="7" xfId="2" applyFont="1" applyBorder="1" applyAlignment="1"/>
    <xf numFmtId="188" fontId="4" fillId="0" borderId="0" xfId="1" applyNumberFormat="1" applyFont="1" applyBorder="1" applyAlignment="1">
      <alignment horizontal="center"/>
    </xf>
    <xf numFmtId="1" fontId="4" fillId="0" borderId="0" xfId="2" applyNumberFormat="1" applyFont="1" applyBorder="1" applyAlignment="1">
      <alignment horizontal="center"/>
    </xf>
    <xf numFmtId="187" fontId="4" fillId="0" borderId="0" xfId="2" applyNumberFormat="1" applyFont="1" applyBorder="1" applyAlignment="1">
      <alignment horizontal="center"/>
    </xf>
    <xf numFmtId="187" fontId="4" fillId="0" borderId="0" xfId="2" applyNumberFormat="1" applyFont="1" applyBorder="1" applyAlignment="1">
      <alignment horizontal="right"/>
    </xf>
    <xf numFmtId="0" fontId="3" fillId="0" borderId="1" xfId="2" applyFont="1" applyBorder="1" applyAlignment="1"/>
    <xf numFmtId="0" fontId="3" fillId="0" borderId="2" xfId="2" applyFont="1" applyBorder="1" applyAlignment="1"/>
    <xf numFmtId="0" fontId="3" fillId="0" borderId="2" xfId="2" applyFont="1" applyBorder="1" applyAlignment="1">
      <alignment horizontal="center"/>
    </xf>
    <xf numFmtId="0" fontId="3" fillId="0" borderId="4" xfId="2" applyFont="1" applyBorder="1" applyAlignment="1"/>
    <xf numFmtId="0" fontId="3" fillId="0" borderId="8" xfId="2" applyFont="1" applyBorder="1" applyAlignment="1"/>
    <xf numFmtId="0" fontId="3" fillId="0" borderId="9" xfId="2" applyFont="1" applyBorder="1" applyAlignment="1"/>
    <xf numFmtId="0" fontId="3" fillId="0" borderId="10" xfId="2" applyFont="1" applyBorder="1" applyAlignment="1"/>
    <xf numFmtId="0" fontId="3" fillId="0" borderId="11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/>
    <xf numFmtId="0" fontId="3" fillId="0" borderId="7" xfId="2" applyFont="1" applyBorder="1" applyAlignment="1"/>
    <xf numFmtId="0" fontId="3" fillId="0" borderId="12" xfId="2" applyFont="1" applyBorder="1" applyAlignment="1">
      <alignment horizontal="center"/>
    </xf>
    <xf numFmtId="0" fontId="3" fillId="0" borderId="6" xfId="2" applyFont="1" applyBorder="1" applyAlignment="1"/>
    <xf numFmtId="188" fontId="2" fillId="0" borderId="4" xfId="1" applyNumberFormat="1" applyFont="1" applyBorder="1" applyAlignment="1">
      <alignment horizontal="center" vertical="center"/>
    </xf>
    <xf numFmtId="188" fontId="2" fillId="0" borderId="9" xfId="1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right" vertical="center" indent="2"/>
    </xf>
    <xf numFmtId="188" fontId="2" fillId="0" borderId="2" xfId="1" applyNumberFormat="1" applyFont="1" applyBorder="1" applyAlignment="1">
      <alignment horizontal="center" vertical="center"/>
    </xf>
    <xf numFmtId="188" fontId="2" fillId="0" borderId="1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188" fontId="4" fillId="0" borderId="4" xfId="1" applyNumberFormat="1" applyFont="1" applyBorder="1" applyAlignment="1">
      <alignment vertical="center"/>
    </xf>
    <xf numFmtId="188" fontId="4" fillId="0" borderId="8" xfId="1" applyNumberFormat="1" applyFont="1" applyBorder="1" applyAlignment="1">
      <alignment vertical="center"/>
    </xf>
    <xf numFmtId="188" fontId="4" fillId="0" borderId="4" xfId="2" applyNumberFormat="1" applyFont="1" applyBorder="1" applyAlignment="1">
      <alignment vertical="center"/>
    </xf>
    <xf numFmtId="188" fontId="4" fillId="0" borderId="8" xfId="2" applyNumberFormat="1" applyFont="1" applyBorder="1" applyAlignment="1">
      <alignment vertical="center"/>
    </xf>
    <xf numFmtId="188" fontId="4" fillId="0" borderId="4" xfId="1" applyNumberFormat="1" applyFont="1" applyBorder="1" applyAlignment="1">
      <alignment horizontal="center" vertical="center"/>
    </xf>
    <xf numFmtId="188" fontId="4" fillId="0" borderId="8" xfId="1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right" vertical="center" indent="2"/>
    </xf>
    <xf numFmtId="188" fontId="5" fillId="0" borderId="4" xfId="1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188" fontId="5" fillId="0" borderId="8" xfId="1" applyNumberFormat="1" applyFont="1" applyBorder="1" applyAlignment="1">
      <alignment vertical="center"/>
    </xf>
    <xf numFmtId="188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8" xfId="2" applyFont="1" applyBorder="1" applyAlignment="1"/>
    <xf numFmtId="188" fontId="4" fillId="0" borderId="4" xfId="1" applyNumberFormat="1" applyFont="1" applyBorder="1" applyAlignment="1"/>
    <xf numFmtId="188" fontId="4" fillId="0" borderId="4" xfId="2" applyNumberFormat="1" applyFont="1" applyBorder="1" applyAlignment="1"/>
    <xf numFmtId="188" fontId="4" fillId="0" borderId="8" xfId="2" applyNumberFormat="1" applyFont="1" applyBorder="1" applyAlignment="1"/>
    <xf numFmtId="188" fontId="4" fillId="0" borderId="4" xfId="1" applyNumberFormat="1" applyFont="1" applyBorder="1" applyAlignment="1">
      <alignment horizontal="right" vertical="center"/>
    </xf>
    <xf numFmtId="188" fontId="4" fillId="0" borderId="4" xfId="2" applyNumberFormat="1" applyFont="1" applyBorder="1" applyAlignment="1">
      <alignment horizontal="right"/>
    </xf>
    <xf numFmtId="188" fontId="4" fillId="0" borderId="0" xfId="2" applyNumberFormat="1" applyFont="1" applyBorder="1" applyAlignment="1"/>
    <xf numFmtId="188" fontId="4" fillId="0" borderId="8" xfId="2" applyNumberFormat="1" applyFont="1" applyBorder="1" applyAlignment="1">
      <alignment horizontal="right"/>
    </xf>
    <xf numFmtId="188" fontId="4" fillId="0" borderId="8" xfId="2" applyNumberFormat="1" applyFont="1" applyBorder="1" applyAlignment="1">
      <alignment horizontal="center" vertical="center"/>
    </xf>
    <xf numFmtId="188" fontId="4" fillId="0" borderId="0" xfId="1" applyNumberFormat="1" applyFont="1" applyBorder="1" applyAlignment="1"/>
    <xf numFmtId="188" fontId="4" fillId="0" borderId="0" xfId="2" applyNumberFormat="1" applyFont="1" applyBorder="1" applyAlignment="1">
      <alignment horizontal="right"/>
    </xf>
    <xf numFmtId="188" fontId="4" fillId="0" borderId="0" xfId="2" applyNumberFormat="1" applyFont="1" applyBorder="1" applyAlignment="1">
      <alignment horizontal="right" vertical="center"/>
    </xf>
    <xf numFmtId="188" fontId="5" fillId="0" borderId="0" xfId="1" applyNumberFormat="1" applyFont="1" applyBorder="1" applyAlignment="1"/>
    <xf numFmtId="0" fontId="2" fillId="0" borderId="0" xfId="2" applyFont="1" applyBorder="1" applyAlignment="1">
      <alignment horizontal="left"/>
    </xf>
    <xf numFmtId="0" fontId="3" fillId="0" borderId="11" xfId="2" applyFont="1" applyBorder="1" applyAlignment="1"/>
    <xf numFmtId="0" fontId="5" fillId="0" borderId="5" xfId="2" applyFont="1" applyBorder="1" applyAlignment="1"/>
    <xf numFmtId="1" fontId="4" fillId="0" borderId="9" xfId="1" applyNumberFormat="1" applyFont="1" applyBorder="1" applyAlignment="1"/>
    <xf numFmtId="1" fontId="4" fillId="0" borderId="1" xfId="1" applyNumberFormat="1" applyFont="1" applyBorder="1" applyAlignment="1"/>
    <xf numFmtId="1" fontId="4" fillId="0" borderId="1" xfId="2" applyNumberFormat="1" applyFont="1" applyBorder="1" applyAlignment="1">
      <alignment horizontal="right"/>
    </xf>
    <xf numFmtId="1" fontId="4" fillId="0" borderId="9" xfId="2" applyNumberFormat="1" applyFont="1" applyBorder="1" applyAlignment="1">
      <alignment horizontal="center"/>
    </xf>
    <xf numFmtId="188" fontId="4" fillId="0" borderId="8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188" fontId="4" fillId="0" borderId="1" xfId="1" applyNumberFormat="1" applyFont="1" applyBorder="1" applyAlignment="1"/>
    <xf numFmtId="188" fontId="4" fillId="0" borderId="9" xfId="1" applyNumberFormat="1" applyFont="1" applyBorder="1" applyAlignment="1"/>
    <xf numFmtId="0" fontId="4" fillId="0" borderId="9" xfId="2" applyFont="1" applyBorder="1" applyAlignment="1"/>
    <xf numFmtId="188" fontId="4" fillId="0" borderId="0" xfId="2" applyNumberFormat="1" applyFont="1" applyBorder="1" applyAlignment="1">
      <alignment horizontal="center"/>
    </xf>
    <xf numFmtId="1" fontId="4" fillId="0" borderId="8" xfId="1" applyNumberFormat="1" applyFont="1" applyBorder="1" applyAlignment="1"/>
    <xf numFmtId="1" fontId="4" fillId="0" borderId="4" xfId="1" applyNumberFormat="1" applyFont="1" applyBorder="1" applyAlignment="1"/>
    <xf numFmtId="0" fontId="4" fillId="0" borderId="6" xfId="2" applyFont="1" applyBorder="1" applyAlignment="1"/>
    <xf numFmtId="0" fontId="4" fillId="0" borderId="7" xfId="2" applyFont="1" applyBorder="1" applyAlignment="1"/>
    <xf numFmtId="0" fontId="4" fillId="0" borderId="5" xfId="2" applyFont="1" applyBorder="1" applyAlignment="1"/>
    <xf numFmtId="0" fontId="4" fillId="0" borderId="12" xfId="2" applyFont="1" applyBorder="1" applyAlignment="1"/>
    <xf numFmtId="0" fontId="3" fillId="0" borderId="9" xfId="2" applyFont="1" applyBorder="1"/>
    <xf numFmtId="0" fontId="8" fillId="0" borderId="0" xfId="2" applyFont="1"/>
    <xf numFmtId="0" fontId="3" fillId="0" borderId="8" xfId="2" applyFont="1" applyBorder="1"/>
    <xf numFmtId="0" fontId="3" fillId="0" borderId="7" xfId="2" applyFont="1" applyBorder="1"/>
    <xf numFmtId="0" fontId="8" fillId="0" borderId="5" xfId="2" applyFont="1" applyBorder="1"/>
    <xf numFmtId="0" fontId="8" fillId="0" borderId="6" xfId="2" applyFont="1" applyBorder="1"/>
    <xf numFmtId="0" fontId="8" fillId="0" borderId="7" xfId="2" applyFont="1" applyBorder="1"/>
    <xf numFmtId="0" fontId="3" fillId="0" borderId="10" xfId="2" applyFont="1" applyBorder="1" applyAlignment="1">
      <alignment horizontal="center"/>
    </xf>
    <xf numFmtId="188" fontId="3" fillId="0" borderId="10" xfId="1" applyNumberFormat="1" applyFont="1" applyBorder="1" applyAlignment="1"/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88" fontId="5" fillId="0" borderId="8" xfId="1" applyNumberFormat="1" applyFont="1" applyFill="1" applyBorder="1" applyAlignment="1"/>
    <xf numFmtId="188" fontId="5" fillId="0" borderId="11" xfId="1" applyNumberFormat="1" applyFont="1" applyBorder="1" applyAlignment="1">
      <alignment horizontal="right"/>
    </xf>
    <xf numFmtId="0" fontId="5" fillId="0" borderId="4" xfId="2" applyFont="1" applyBorder="1"/>
    <xf numFmtId="0" fontId="5" fillId="0" borderId="4" xfId="2" applyFont="1" applyBorder="1" applyAlignment="1">
      <alignment horizontal="left"/>
    </xf>
    <xf numFmtId="188" fontId="5" fillId="0" borderId="0" xfId="2" applyNumberFormat="1" applyFont="1" applyBorder="1"/>
    <xf numFmtId="188" fontId="5" fillId="0" borderId="0" xfId="1" applyNumberFormat="1" applyFont="1" applyBorder="1" applyAlignment="1">
      <alignment horizontal="right"/>
    </xf>
    <xf numFmtId="188" fontId="2" fillId="0" borderId="0" xfId="2" applyNumberFormat="1" applyFont="1" applyBorder="1"/>
    <xf numFmtId="188" fontId="4" fillId="0" borderId="12" xfId="2" applyNumberFormat="1" applyFont="1" applyBorder="1"/>
    <xf numFmtId="0" fontId="4" fillId="0" borderId="12" xfId="2" applyFont="1" applyBorder="1"/>
    <xf numFmtId="0" fontId="7" fillId="0" borderId="0" xfId="2" applyFont="1"/>
    <xf numFmtId="188" fontId="7" fillId="0" borderId="0" xfId="2" applyNumberFormat="1" applyFont="1"/>
    <xf numFmtId="188" fontId="4" fillId="0" borderId="0" xfId="2" applyNumberFormat="1" applyFont="1"/>
    <xf numFmtId="0" fontId="3" fillId="0" borderId="0" xfId="2" applyFont="1"/>
    <xf numFmtId="188" fontId="3" fillId="0" borderId="0" xfId="2" applyNumberFormat="1" applyFont="1"/>
    <xf numFmtId="0" fontId="3" fillId="0" borderId="6" xfId="2" applyFont="1" applyBorder="1" applyAlignment="1">
      <alignment horizontal="center"/>
    </xf>
    <xf numFmtId="0" fontId="5" fillId="0" borderId="6" xfId="2" applyFont="1" applyBorder="1"/>
    <xf numFmtId="188" fontId="3" fillId="0" borderId="10" xfId="1" applyNumberFormat="1" applyFont="1" applyBorder="1" applyAlignment="1">
      <alignment vertical="center"/>
    </xf>
    <xf numFmtId="188" fontId="3" fillId="0" borderId="10" xfId="1" applyNumberFormat="1" applyFont="1" applyBorder="1" applyAlignment="1">
      <alignment horizontal="right" vertical="center"/>
    </xf>
    <xf numFmtId="188" fontId="5" fillId="0" borderId="11" xfId="1" applyNumberFormat="1" applyFont="1" applyBorder="1" applyAlignment="1">
      <alignment vertical="center"/>
    </xf>
    <xf numFmtId="188" fontId="5" fillId="0" borderId="8" xfId="1" applyNumberFormat="1" applyFont="1" applyFill="1" applyBorder="1" applyAlignment="1">
      <alignment horizontal="right" vertical="center"/>
    </xf>
    <xf numFmtId="188" fontId="5" fillId="0" borderId="8" xfId="1" applyNumberFormat="1" applyFont="1" applyFill="1" applyBorder="1" applyAlignment="1">
      <alignment vertical="center"/>
    </xf>
    <xf numFmtId="188" fontId="5" fillId="0" borderId="0" xfId="1" applyNumberFormat="1" applyFont="1" applyFill="1" applyBorder="1" applyAlignment="1">
      <alignment horizontal="right" vertical="center"/>
    </xf>
    <xf numFmtId="188" fontId="5" fillId="0" borderId="8" xfId="2" applyNumberFormat="1" applyFont="1" applyBorder="1"/>
    <xf numFmtId="0" fontId="5" fillId="0" borderId="8" xfId="2" applyFont="1" applyBorder="1"/>
    <xf numFmtId="188" fontId="5" fillId="0" borderId="0" xfId="1" applyNumberFormat="1" applyFont="1" applyFill="1" applyBorder="1"/>
    <xf numFmtId="188" fontId="5" fillId="0" borderId="4" xfId="1" applyNumberFormat="1" applyFont="1" applyFill="1" applyBorder="1" applyAlignment="1">
      <alignment horizontal="right" vertical="center"/>
    </xf>
    <xf numFmtId="0" fontId="2" fillId="0" borderId="6" xfId="2" applyFont="1" applyBorder="1"/>
    <xf numFmtId="0" fontId="2" fillId="0" borderId="7" xfId="2" applyFont="1" applyBorder="1"/>
    <xf numFmtId="188" fontId="2" fillId="0" borderId="12" xfId="1" applyNumberFormat="1" applyFont="1" applyBorder="1"/>
    <xf numFmtId="188" fontId="2" fillId="0" borderId="12" xfId="1" applyNumberFormat="1" applyFont="1" applyFill="1" applyBorder="1"/>
    <xf numFmtId="188" fontId="2" fillId="0" borderId="12" xfId="1" applyNumberFormat="1" applyFont="1" applyFill="1" applyBorder="1" applyAlignment="1">
      <alignment horizontal="right"/>
    </xf>
    <xf numFmtId="188" fontId="5" fillId="0" borderId="12" xfId="1" applyNumberFormat="1" applyFont="1" applyFill="1" applyBorder="1" applyAlignment="1">
      <alignment horizontal="right" vertical="center"/>
    </xf>
    <xf numFmtId="188" fontId="5" fillId="0" borderId="7" xfId="1" applyNumberFormat="1" applyFont="1" applyFill="1" applyBorder="1" applyAlignment="1">
      <alignment horizontal="right" vertical="center"/>
    </xf>
    <xf numFmtId="188" fontId="2" fillId="0" borderId="5" xfId="1" applyNumberFormat="1" applyFont="1" applyFill="1" applyBorder="1"/>
    <xf numFmtId="189" fontId="2" fillId="0" borderId="0" xfId="2" applyNumberFormat="1" applyFont="1" applyBorder="1" applyAlignment="1">
      <alignment horizontal="center"/>
    </xf>
    <xf numFmtId="0" fontId="2" fillId="0" borderId="0" xfId="2" applyFont="1" applyFill="1" applyBorder="1"/>
    <xf numFmtId="0" fontId="3" fillId="0" borderId="1" xfId="2" applyFont="1" applyBorder="1" applyAlignment="1">
      <alignment horizontal="left"/>
    </xf>
    <xf numFmtId="0" fontId="3" fillId="0" borderId="9" xfId="2" applyFont="1" applyBorder="1" applyAlignment="1">
      <alignment horizontal="center"/>
    </xf>
    <xf numFmtId="0" fontId="7" fillId="0" borderId="0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7" xfId="2" applyFont="1" applyBorder="1"/>
    <xf numFmtId="0" fontId="3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188" fontId="3" fillId="0" borderId="11" xfId="1" applyNumberFormat="1" applyFont="1" applyFill="1" applyBorder="1"/>
    <xf numFmtId="188" fontId="3" fillId="0" borderId="11" xfId="1" applyNumberFormat="1" applyFont="1" applyFill="1" applyBorder="1" applyAlignment="1">
      <alignment horizontal="right"/>
    </xf>
    <xf numFmtId="0" fontId="7" fillId="0" borderId="1" xfId="2" applyFont="1" applyBorder="1"/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3" fillId="0" borderId="0" xfId="2" applyFont="1" applyBorder="1" applyAlignment="1">
      <alignment horizontal="left" vertical="center"/>
    </xf>
    <xf numFmtId="0" fontId="6" fillId="0" borderId="8" xfId="2" applyFont="1" applyBorder="1" applyAlignment="1">
      <alignment horizontal="center" vertical="center"/>
    </xf>
    <xf numFmtId="188" fontId="3" fillId="0" borderId="11" xfId="1" applyNumberFormat="1" applyFont="1" applyBorder="1"/>
    <xf numFmtId="0" fontId="9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188" fontId="5" fillId="0" borderId="11" xfId="1" applyNumberFormat="1" applyFont="1" applyBorder="1"/>
    <xf numFmtId="0" fontId="8" fillId="0" borderId="0" xfId="2" applyFont="1" applyBorder="1" applyAlignment="1">
      <alignment horizontal="left" vertical="center"/>
    </xf>
    <xf numFmtId="0" fontId="7" fillId="0" borderId="8" xfId="2" applyFont="1" applyBorder="1"/>
    <xf numFmtId="0" fontId="8" fillId="0" borderId="0" xfId="2" applyFont="1" applyAlignment="1">
      <alignment horizontal="left" indent="1"/>
    </xf>
    <xf numFmtId="188" fontId="5" fillId="0" borderId="8" xfId="1" applyNumberFormat="1" applyFont="1" applyBorder="1"/>
    <xf numFmtId="0" fontId="9" fillId="0" borderId="0" xfId="2" applyFont="1"/>
    <xf numFmtId="188" fontId="7" fillId="0" borderId="8" xfId="2" applyNumberFormat="1" applyFont="1" applyBorder="1"/>
    <xf numFmtId="188" fontId="5" fillId="0" borderId="0" xfId="1" applyNumberFormat="1" applyFont="1" applyBorder="1"/>
    <xf numFmtId="0" fontId="7" fillId="0" borderId="0" xfId="2" applyFont="1" applyAlignment="1">
      <alignment horizontal="left" indent="1"/>
    </xf>
    <xf numFmtId="0" fontId="2" fillId="0" borderId="8" xfId="2" applyFont="1" applyBorder="1"/>
    <xf numFmtId="188" fontId="5" fillId="0" borderId="11" xfId="1" applyNumberFormat="1" applyFont="1" applyBorder="1" applyAlignment="1">
      <alignment horizontal="center"/>
    </xf>
    <xf numFmtId="0" fontId="5" fillId="0" borderId="0" xfId="2" applyFont="1" applyAlignment="1">
      <alignment horizontal="left" indent="1"/>
    </xf>
    <xf numFmtId="0" fontId="4" fillId="0" borderId="7" xfId="2" applyFont="1" applyBorder="1"/>
    <xf numFmtId="0" fontId="4" fillId="0" borderId="0" xfId="2" applyFont="1" applyFill="1" applyBorder="1"/>
    <xf numFmtId="188" fontId="2" fillId="0" borderId="0" xfId="2" applyNumberFormat="1" applyFont="1" applyAlignment="1"/>
    <xf numFmtId="188" fontId="3" fillId="0" borderId="0" xfId="2" applyNumberFormat="1" applyFont="1" applyBorder="1" applyAlignment="1"/>
    <xf numFmtId="0" fontId="10" fillId="0" borderId="4" xfId="2" applyFont="1" applyBorder="1" applyAlignment="1">
      <alignment horizontal="left"/>
    </xf>
    <xf numFmtId="0" fontId="10" fillId="0" borderId="0" xfId="2" applyFont="1" applyBorder="1" applyAlignment="1"/>
    <xf numFmtId="0" fontId="10" fillId="0" borderId="8" xfId="2" applyFont="1" applyBorder="1" applyAlignment="1">
      <alignment horizontal="center"/>
    </xf>
    <xf numFmtId="0" fontId="10" fillId="0" borderId="4" xfId="2" applyFont="1" applyBorder="1" applyAlignment="1"/>
    <xf numFmtId="0" fontId="10" fillId="0" borderId="4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8" xfId="2" applyFont="1" applyBorder="1" applyAlignment="1"/>
    <xf numFmtId="0" fontId="10" fillId="0" borderId="5" xfId="2" applyFont="1" applyBorder="1" applyAlignment="1"/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7" fillId="0" borderId="5" xfId="2" applyFont="1" applyBorder="1" applyAlignment="1"/>
    <xf numFmtId="0" fontId="7" fillId="0" borderId="6" xfId="2" applyFont="1" applyBorder="1" applyAlignment="1"/>
    <xf numFmtId="0" fontId="7" fillId="0" borderId="7" xfId="2" applyFont="1" applyBorder="1" applyAlignment="1"/>
    <xf numFmtId="0" fontId="10" fillId="0" borderId="6" xfId="2" applyFont="1" applyBorder="1" applyAlignment="1"/>
    <xf numFmtId="0" fontId="10" fillId="0" borderId="1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188" fontId="3" fillId="0" borderId="11" xfId="1" applyNumberFormat="1" applyFont="1" applyBorder="1" applyAlignment="1"/>
    <xf numFmtId="188" fontId="5" fillId="0" borderId="8" xfId="1" applyNumberFormat="1" applyFont="1" applyBorder="1" applyAlignment="1">
      <alignment horizontal="right"/>
    </xf>
    <xf numFmtId="188" fontId="3" fillId="0" borderId="8" xfId="2" applyNumberFormat="1" applyFont="1" applyBorder="1" applyAlignment="1">
      <alignment horizontal="center"/>
    </xf>
    <xf numFmtId="188" fontId="7" fillId="0" borderId="12" xfId="1" applyNumberFormat="1" applyFont="1" applyBorder="1" applyAlignment="1"/>
    <xf numFmtId="188" fontId="7" fillId="0" borderId="7" xfId="1" applyNumberFormat="1" applyFont="1" applyBorder="1" applyAlignment="1"/>
    <xf numFmtId="0" fontId="7" fillId="0" borderId="12" xfId="2" applyFont="1" applyBorder="1" applyAlignment="1"/>
    <xf numFmtId="188" fontId="7" fillId="0" borderId="0" xfId="1" applyNumberFormat="1" applyFont="1" applyBorder="1" applyAlignment="1"/>
    <xf numFmtId="49" fontId="2" fillId="0" borderId="0" xfId="2" applyNumberFormat="1" applyFont="1" applyAlignment="1">
      <alignment horizontal="center"/>
    </xf>
    <xf numFmtId="188" fontId="2" fillId="0" borderId="0" xfId="2" applyNumberFormat="1" applyFont="1"/>
    <xf numFmtId="0" fontId="3" fillId="0" borderId="0" xfId="2" applyFont="1" applyAlignment="1">
      <alignment horizontal="left"/>
    </xf>
    <xf numFmtId="188" fontId="3" fillId="0" borderId="11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6" xfId="2" applyFont="1" applyBorder="1" applyAlignment="1">
      <alignment horizontal="center" vertical="center"/>
    </xf>
    <xf numFmtId="188" fontId="3" fillId="0" borderId="12" xfId="1" applyNumberFormat="1" applyFont="1" applyBorder="1"/>
    <xf numFmtId="188" fontId="3" fillId="0" borderId="6" xfId="1" applyNumberFormat="1" applyFont="1" applyBorder="1"/>
    <xf numFmtId="0" fontId="3" fillId="0" borderId="5" xfId="2" applyFont="1" applyBorder="1" applyAlignment="1">
      <alignment horizontal="center" vertical="center"/>
    </xf>
    <xf numFmtId="2" fontId="3" fillId="0" borderId="8" xfId="2" applyNumberFormat="1" applyFont="1" applyBorder="1" applyAlignment="1">
      <alignment horizontal="center" vertical="center"/>
    </xf>
    <xf numFmtId="2" fontId="5" fillId="0" borderId="8" xfId="2" applyNumberFormat="1" applyFont="1" applyBorder="1" applyAlignment="1">
      <alignment horizontal="center" vertical="center"/>
    </xf>
    <xf numFmtId="2" fontId="5" fillId="0" borderId="11" xfId="2" applyNumberFormat="1" applyFont="1" applyBorder="1" applyAlignment="1">
      <alignment horizontal="center" vertical="center"/>
    </xf>
    <xf numFmtId="2" fontId="5" fillId="0" borderId="0" xfId="2" applyNumberFormat="1" applyFont="1" applyBorder="1" applyAlignment="1">
      <alignment horizontal="center" vertical="center"/>
    </xf>
    <xf numFmtId="43" fontId="5" fillId="0" borderId="0" xfId="2" applyNumberFormat="1" applyFont="1" applyBorder="1" applyAlignment="1">
      <alignment horizontal="center" vertical="center"/>
    </xf>
    <xf numFmtId="2" fontId="5" fillId="0" borderId="11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2" fontId="2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center"/>
    </xf>
    <xf numFmtId="0" fontId="3" fillId="0" borderId="5" xfId="2" applyFont="1" applyBorder="1" applyAlignment="1">
      <alignment horizontal="center" vertical="top"/>
    </xf>
    <xf numFmtId="0" fontId="3" fillId="0" borderId="7" xfId="2" applyFont="1" applyBorder="1" applyAlignment="1">
      <alignment horizontal="center" vertical="top"/>
    </xf>
    <xf numFmtId="0" fontId="4" fillId="0" borderId="0" xfId="2" applyFont="1" applyBorder="1" applyAlignment="1">
      <alignment wrapText="1"/>
    </xf>
    <xf numFmtId="0" fontId="4" fillId="0" borderId="8" xfId="2" applyFont="1" applyBorder="1" applyAlignment="1">
      <alignment wrapText="1"/>
    </xf>
    <xf numFmtId="0" fontId="7" fillId="0" borderId="4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4" fillId="0" borderId="4" xfId="2" applyFont="1" applyBorder="1" applyAlignment="1">
      <alignment vertical="center" shrinkToFit="1"/>
    </xf>
    <xf numFmtId="0" fontId="4" fillId="0" borderId="0" xfId="2" applyFont="1" applyBorder="1" applyAlignment="1">
      <alignment vertical="center" shrinkToFit="1"/>
    </xf>
    <xf numFmtId="188" fontId="3" fillId="0" borderId="0" xfId="1" applyNumberFormat="1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7" fillId="0" borderId="4" xfId="2" applyFont="1" applyBorder="1"/>
    <xf numFmtId="188" fontId="2" fillId="0" borderId="0" xfId="1" applyNumberFormat="1" applyFont="1"/>
    <xf numFmtId="188" fontId="2" fillId="0" borderId="0" xfId="1" applyNumberFormat="1" applyFont="1" applyBorder="1"/>
    <xf numFmtId="188" fontId="3" fillId="0" borderId="0" xfId="1" applyNumberFormat="1" applyFont="1"/>
    <xf numFmtId="188" fontId="3" fillId="0" borderId="0" xfId="1" applyNumberFormat="1" applyFont="1" applyBorder="1"/>
    <xf numFmtId="188" fontId="4" fillId="0" borderId="0" xfId="1" applyNumberFormat="1" applyFont="1"/>
    <xf numFmtId="188" fontId="4" fillId="0" borderId="0" xfId="1" applyNumberFormat="1" applyFont="1" applyBorder="1"/>
    <xf numFmtId="188" fontId="5" fillId="0" borderId="9" xfId="1" applyNumberFormat="1" applyFont="1" applyBorder="1"/>
    <xf numFmtId="188" fontId="3" fillId="0" borderId="1" xfId="1" applyNumberFormat="1" applyFont="1" applyBorder="1" applyAlignment="1">
      <alignment horizontal="center"/>
    </xf>
    <xf numFmtId="188" fontId="3" fillId="0" borderId="9" xfId="1" applyNumberFormat="1" applyFont="1" applyBorder="1" applyAlignment="1">
      <alignment horizontal="center"/>
    </xf>
    <xf numFmtId="0" fontId="3" fillId="0" borderId="0" xfId="2" applyFont="1" applyBorder="1" applyAlignment="1">
      <alignment horizontal="center" shrinkToFit="1"/>
    </xf>
    <xf numFmtId="188" fontId="3" fillId="0" borderId="8" xfId="1" applyNumberFormat="1" applyFont="1" applyBorder="1" applyAlignment="1">
      <alignment horizontal="center"/>
    </xf>
    <xf numFmtId="188" fontId="5" fillId="0" borderId="4" xfId="1" applyNumberFormat="1" applyFont="1" applyBorder="1" applyAlignment="1">
      <alignment horizontal="left"/>
    </xf>
    <xf numFmtId="1" fontId="5" fillId="0" borderId="0" xfId="1" applyNumberFormat="1" applyFont="1" applyBorder="1" applyAlignment="1">
      <alignment horizontal="center"/>
    </xf>
    <xf numFmtId="188" fontId="3" fillId="0" borderId="8" xfId="1" applyNumberFormat="1" applyFont="1" applyBorder="1" applyAlignment="1">
      <alignment horizontal="right"/>
    </xf>
    <xf numFmtId="188" fontId="3" fillId="0" borderId="0" xfId="1" applyNumberFormat="1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1" fontId="3" fillId="0" borderId="0" xfId="1" applyNumberFormat="1" applyFont="1" applyBorder="1" applyAlignment="1">
      <alignment horizontal="right"/>
    </xf>
    <xf numFmtId="0" fontId="5" fillId="0" borderId="8" xfId="2" applyFont="1" applyBorder="1" applyAlignment="1">
      <alignment horizontal="left"/>
    </xf>
    <xf numFmtId="188" fontId="5" fillId="0" borderId="0" xfId="1" applyNumberFormat="1" applyFont="1" applyBorder="1" applyAlignment="1">
      <alignment horizontal="left"/>
    </xf>
    <xf numFmtId="188" fontId="4" fillId="0" borderId="5" xfId="1" applyNumberFormat="1" applyFont="1" applyBorder="1" applyAlignment="1"/>
    <xf numFmtId="188" fontId="4" fillId="0" borderId="7" xfId="1" applyNumberFormat="1" applyFont="1" applyBorder="1" applyAlignment="1"/>
    <xf numFmtId="188" fontId="4" fillId="0" borderId="6" xfId="1" applyNumberFormat="1" applyFont="1" applyBorder="1" applyAlignment="1"/>
    <xf numFmtId="0" fontId="4" fillId="0" borderId="2" xfId="2" applyFont="1" applyBorder="1" applyAlignment="1"/>
    <xf numFmtId="0" fontId="7" fillId="0" borderId="0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188" fontId="3" fillId="0" borderId="4" xfId="1" applyNumberFormat="1" applyFont="1" applyBorder="1" applyAlignment="1">
      <alignment horizontal="right" vertical="top"/>
    </xf>
    <xf numFmtId="188" fontId="3" fillId="0" borderId="8" xfId="1" applyNumberFormat="1" applyFont="1" applyBorder="1" applyAlignment="1">
      <alignment horizontal="right" vertical="top"/>
    </xf>
    <xf numFmtId="1" fontId="3" fillId="0" borderId="4" xfId="2" applyNumberFormat="1" applyFont="1" applyBorder="1" applyAlignment="1">
      <alignment horizontal="center" vertical="top"/>
    </xf>
    <xf numFmtId="0" fontId="7" fillId="0" borderId="0" xfId="2" applyFont="1" applyBorder="1" applyAlignment="1">
      <alignment horizontal="left" vertical="center"/>
    </xf>
    <xf numFmtId="188" fontId="5" fillId="0" borderId="4" xfId="1" applyNumberFormat="1" applyFont="1" applyBorder="1" applyAlignment="1">
      <alignment horizontal="right" vertical="top"/>
    </xf>
    <xf numFmtId="188" fontId="5" fillId="0" borderId="8" xfId="1" applyNumberFormat="1" applyFont="1" applyBorder="1" applyAlignment="1">
      <alignment horizontal="right" vertical="top"/>
    </xf>
    <xf numFmtId="188" fontId="5" fillId="0" borderId="0" xfId="1" applyNumberFormat="1" applyFont="1" applyBorder="1" applyAlignment="1">
      <alignment horizontal="right" vertical="top"/>
    </xf>
    <xf numFmtId="1" fontId="5" fillId="0" borderId="11" xfId="2" applyNumberFormat="1" applyFont="1" applyBorder="1" applyAlignment="1">
      <alignment horizontal="left" vertical="center" indent="2"/>
    </xf>
    <xf numFmtId="0" fontId="7" fillId="0" borderId="4" xfId="2" applyFont="1" applyBorder="1" applyAlignment="1"/>
    <xf numFmtId="0" fontId="7" fillId="0" borderId="8" xfId="2" applyFont="1" applyBorder="1" applyAlignment="1">
      <alignment horizontal="left" vertical="center"/>
    </xf>
    <xf numFmtId="0" fontId="4" fillId="0" borderId="11" xfId="2" applyFont="1" applyBorder="1"/>
    <xf numFmtId="1" fontId="5" fillId="0" borderId="4" xfId="1" applyNumberFormat="1" applyFont="1" applyBorder="1" applyAlignment="1">
      <alignment horizontal="left" vertical="center" indent="2"/>
    </xf>
    <xf numFmtId="1" fontId="5" fillId="0" borderId="11" xfId="1" applyNumberFormat="1" applyFont="1" applyBorder="1" applyAlignment="1">
      <alignment horizontal="left" vertical="center" indent="2"/>
    </xf>
    <xf numFmtId="1" fontId="5" fillId="0" borderId="4" xfId="2" applyNumberFormat="1" applyFont="1" applyBorder="1" applyAlignment="1">
      <alignment horizontal="left" vertical="center" indent="2"/>
    </xf>
    <xf numFmtId="188" fontId="5" fillId="0" borderId="8" xfId="1" quotePrefix="1" applyNumberFormat="1" applyFont="1" applyBorder="1" applyAlignment="1">
      <alignment horizontal="right"/>
    </xf>
    <xf numFmtId="188" fontId="5" fillId="0" borderId="0" xfId="1" quotePrefix="1" applyNumberFormat="1" applyFont="1" applyBorder="1" applyAlignment="1">
      <alignment horizontal="right"/>
    </xf>
    <xf numFmtId="0" fontId="7" fillId="0" borderId="5" xfId="2" quotePrefix="1" applyFont="1" applyBorder="1"/>
    <xf numFmtId="0" fontId="7" fillId="0" borderId="7" xfId="2" quotePrefix="1" applyFont="1" applyBorder="1"/>
    <xf numFmtId="0" fontId="7" fillId="0" borderId="12" xfId="2" applyFont="1" applyBorder="1"/>
    <xf numFmtId="0" fontId="7" fillId="0" borderId="0" xfId="2" quotePrefix="1" applyFont="1" applyBorder="1"/>
    <xf numFmtId="0" fontId="12" fillId="0" borderId="0" xfId="6" applyFont="1"/>
    <xf numFmtId="0" fontId="2" fillId="0" borderId="0" xfId="6" applyFont="1"/>
    <xf numFmtId="2" fontId="2" fillId="0" borderId="0" xfId="6" applyNumberFormat="1" applyFont="1" applyAlignment="1">
      <alignment horizontal="center"/>
    </xf>
    <xf numFmtId="0" fontId="12" fillId="0" borderId="0" xfId="6" applyFont="1" applyBorder="1"/>
    <xf numFmtId="0" fontId="3" fillId="0" borderId="0" xfId="6" applyFont="1"/>
    <xf numFmtId="0" fontId="3" fillId="0" borderId="0" xfId="6" applyFont="1" applyBorder="1"/>
    <xf numFmtId="0" fontId="4" fillId="0" borderId="6" xfId="6" applyFont="1" applyBorder="1"/>
    <xf numFmtId="0" fontId="4" fillId="0" borderId="0" xfId="6" applyFont="1"/>
    <xf numFmtId="0" fontId="7" fillId="0" borderId="0" xfId="6" applyFont="1"/>
    <xf numFmtId="188" fontId="6" fillId="0" borderId="1" xfId="3" applyNumberFormat="1" applyFont="1" applyBorder="1" applyAlignment="1">
      <alignment vertical="center"/>
    </xf>
    <xf numFmtId="188" fontId="6" fillId="0" borderId="9" xfId="3" applyNumberFormat="1" applyFont="1" applyBorder="1" applyAlignment="1">
      <alignment vertical="center"/>
    </xf>
    <xf numFmtId="188" fontId="6" fillId="0" borderId="4" xfId="3" applyNumberFormat="1" applyFont="1" applyBorder="1" applyAlignment="1">
      <alignment vertical="center"/>
    </xf>
    <xf numFmtId="188" fontId="6" fillId="0" borderId="0" xfId="3" applyNumberFormat="1" applyFont="1" applyBorder="1" applyAlignment="1">
      <alignment vertical="center"/>
    </xf>
    <xf numFmtId="188" fontId="6" fillId="0" borderId="8" xfId="3" applyNumberFormat="1" applyFont="1" applyBorder="1" applyAlignment="1">
      <alignment vertical="center"/>
    </xf>
    <xf numFmtId="0" fontId="6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88" fontId="7" fillId="0" borderId="0" xfId="6" applyNumberFormat="1" applyFont="1" applyAlignment="1">
      <alignment vertical="center"/>
    </xf>
    <xf numFmtId="188" fontId="7" fillId="0" borderId="4" xfId="3" applyNumberFormat="1" applyFont="1" applyBorder="1" applyAlignment="1">
      <alignment horizontal="left" vertical="center"/>
    </xf>
    <xf numFmtId="188" fontId="7" fillId="0" borderId="0" xfId="3" applyNumberFormat="1" applyFont="1" applyBorder="1" applyAlignment="1">
      <alignment vertical="center"/>
    </xf>
    <xf numFmtId="188" fontId="7" fillId="0" borderId="8" xfId="3" applyNumberFormat="1" applyFont="1" applyBorder="1" applyAlignment="1">
      <alignment vertical="center"/>
    </xf>
    <xf numFmtId="188" fontId="7" fillId="0" borderId="4" xfId="3" applyNumberFormat="1" applyFont="1" applyBorder="1" applyAlignment="1">
      <alignment vertical="center"/>
    </xf>
    <xf numFmtId="188" fontId="7" fillId="0" borderId="4" xfId="3" applyNumberFormat="1" applyFont="1" applyBorder="1" applyAlignment="1">
      <alignment horizontal="right" vertical="center"/>
    </xf>
    <xf numFmtId="0" fontId="7" fillId="0" borderId="6" xfId="6" applyFont="1" applyBorder="1"/>
    <xf numFmtId="0" fontId="7" fillId="0" borderId="5" xfId="6" applyFont="1" applyBorder="1"/>
    <xf numFmtId="0" fontId="7" fillId="0" borderId="7" xfId="6" applyFont="1" applyBorder="1"/>
    <xf numFmtId="0" fontId="7" fillId="0" borderId="0" xfId="6" applyFont="1" applyBorder="1"/>
    <xf numFmtId="0" fontId="4" fillId="0" borderId="0" xfId="6" applyFont="1" applyAlignment="1">
      <alignment vertical="center"/>
    </xf>
    <xf numFmtId="0" fontId="7" fillId="0" borderId="0" xfId="6" applyFont="1" applyBorder="1" applyAlignment="1">
      <alignment vertical="center"/>
    </xf>
    <xf numFmtId="0" fontId="4" fillId="0" borderId="0" xfId="6" applyFont="1" applyBorder="1"/>
    <xf numFmtId="0" fontId="12" fillId="0" borderId="0" xfId="6" applyFont="1" applyAlignment="1"/>
    <xf numFmtId="0" fontId="2" fillId="0" borderId="0" xfId="6" applyFont="1" applyAlignment="1"/>
    <xf numFmtId="0" fontId="12" fillId="0" borderId="0" xfId="6" applyFont="1" applyBorder="1" applyAlignment="1"/>
    <xf numFmtId="0" fontId="3" fillId="0" borderId="0" xfId="6" applyFont="1" applyAlignment="1"/>
    <xf numFmtId="0" fontId="4" fillId="0" borderId="6" xfId="6" applyFont="1" applyBorder="1" applyAlignment="1"/>
    <xf numFmtId="0" fontId="4" fillId="0" borderId="0" xfId="6" applyFont="1" applyAlignment="1"/>
    <xf numFmtId="0" fontId="7" fillId="0" borderId="0" xfId="6" applyFont="1" applyAlignment="1"/>
    <xf numFmtId="0" fontId="6" fillId="0" borderId="0" xfId="6" applyFont="1" applyAlignment="1"/>
    <xf numFmtId="0" fontId="6" fillId="0" borderId="2" xfId="6" applyFont="1" applyBorder="1" applyAlignment="1">
      <alignment horizontal="center"/>
    </xf>
    <xf numFmtId="188" fontId="6" fillId="0" borderId="1" xfId="3" applyNumberFormat="1" applyFont="1" applyBorder="1" applyAlignment="1"/>
    <xf numFmtId="188" fontId="6" fillId="0" borderId="9" xfId="3" applyNumberFormat="1" applyFont="1" applyBorder="1" applyAlignment="1"/>
    <xf numFmtId="188" fontId="6" fillId="0" borderId="8" xfId="3" applyNumberFormat="1" applyFont="1" applyBorder="1" applyAlignment="1"/>
    <xf numFmtId="0" fontId="6" fillId="0" borderId="0" xfId="6" applyFont="1" applyBorder="1" applyAlignment="1"/>
    <xf numFmtId="0" fontId="7" fillId="0" borderId="0" xfId="6" applyFont="1" applyBorder="1" applyAlignment="1">
      <alignment horizontal="left"/>
    </xf>
    <xf numFmtId="0" fontId="5" fillId="0" borderId="0" xfId="6" applyFont="1" applyBorder="1" applyAlignment="1">
      <alignment horizontal="left"/>
    </xf>
    <xf numFmtId="0" fontId="6" fillId="0" borderId="8" xfId="6" applyFont="1" applyBorder="1" applyAlignment="1"/>
    <xf numFmtId="188" fontId="7" fillId="0" borderId="4" xfId="3" applyNumberFormat="1" applyFont="1" applyBorder="1" applyAlignment="1"/>
    <xf numFmtId="188" fontId="7" fillId="0" borderId="8" xfId="3" applyNumberFormat="1" applyFont="1" applyBorder="1" applyAlignment="1"/>
    <xf numFmtId="188" fontId="7" fillId="0" borderId="0" xfId="3" applyNumberFormat="1" applyFont="1" applyBorder="1" applyAlignment="1">
      <alignment horizontal="right"/>
    </xf>
    <xf numFmtId="188" fontId="7" fillId="0" borderId="0" xfId="3" applyNumberFormat="1" applyFont="1" applyBorder="1" applyAlignment="1"/>
    <xf numFmtId="188" fontId="7" fillId="0" borderId="0" xfId="3" applyNumberFormat="1" applyFont="1" applyBorder="1" applyAlignment="1">
      <alignment horizontal="left"/>
    </xf>
    <xf numFmtId="188" fontId="7" fillId="0" borderId="4" xfId="3" applyNumberFormat="1" applyFont="1" applyBorder="1" applyAlignment="1">
      <alignment horizontal="left"/>
    </xf>
    <xf numFmtId="188" fontId="7" fillId="0" borderId="8" xfId="3" applyNumberFormat="1" applyFont="1" applyBorder="1" applyAlignment="1">
      <alignment horizontal="right"/>
    </xf>
    <xf numFmtId="188" fontId="6" fillId="0" borderId="8" xfId="3" applyNumberFormat="1" applyFont="1" applyBorder="1" applyAlignment="1">
      <alignment horizontal="right"/>
    </xf>
    <xf numFmtId="188" fontId="7" fillId="0" borderId="4" xfId="3" applyNumberFormat="1" applyFont="1" applyBorder="1" applyAlignment="1">
      <alignment horizontal="right"/>
    </xf>
    <xf numFmtId="0" fontId="7" fillId="0" borderId="0" xfId="6" applyFont="1" applyBorder="1" applyAlignment="1"/>
    <xf numFmtId="0" fontId="7" fillId="0" borderId="6" xfId="6" applyFont="1" applyBorder="1" applyAlignment="1"/>
    <xf numFmtId="0" fontId="5" fillId="0" borderId="6" xfId="6" applyFont="1" applyBorder="1" applyAlignment="1">
      <alignment horizontal="left"/>
    </xf>
    <xf numFmtId="188" fontId="7" fillId="0" borderId="5" xfId="3" applyNumberFormat="1" applyFont="1" applyBorder="1" applyAlignment="1"/>
    <xf numFmtId="0" fontId="7" fillId="0" borderId="6" xfId="6" applyFont="1" applyBorder="1" applyAlignment="1">
      <alignment horizontal="right"/>
    </xf>
    <xf numFmtId="0" fontId="7" fillId="0" borderId="5" xfId="6" applyFont="1" applyBorder="1" applyAlignment="1">
      <alignment horizontal="right"/>
    </xf>
    <xf numFmtId="0" fontId="7" fillId="0" borderId="5" xfId="6" applyFont="1" applyBorder="1" applyAlignment="1"/>
    <xf numFmtId="0" fontId="7" fillId="0" borderId="7" xfId="6" applyFont="1" applyBorder="1" applyAlignment="1"/>
    <xf numFmtId="188" fontId="7" fillId="0" borderId="5" xfId="3" applyNumberFormat="1" applyFont="1" applyBorder="1" applyAlignment="1">
      <alignment horizontal="left"/>
    </xf>
    <xf numFmtId="0" fontId="4" fillId="0" borderId="0" xfId="6" applyFont="1" applyBorder="1" applyAlignment="1"/>
    <xf numFmtId="0" fontId="2" fillId="0" borderId="0" xfId="6" applyFont="1" applyAlignment="1">
      <alignment horizontal="center"/>
    </xf>
    <xf numFmtId="0" fontId="6" fillId="0" borderId="0" xfId="6" applyFont="1"/>
    <xf numFmtId="0" fontId="5" fillId="0" borderId="0" xfId="6" applyFont="1" applyAlignment="1">
      <alignment horizontal="center"/>
    </xf>
    <xf numFmtId="0" fontId="5" fillId="0" borderId="0" xfId="6" applyFont="1"/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/>
    </xf>
    <xf numFmtId="0" fontId="4" fillId="0" borderId="0" xfId="6" applyFont="1" applyBorder="1" applyAlignment="1">
      <alignment horizontal="left" vertical="center"/>
    </xf>
    <xf numFmtId="0" fontId="4" fillId="0" borderId="8" xfId="6" applyFont="1" applyBorder="1"/>
    <xf numFmtId="188" fontId="4" fillId="0" borderId="4" xfId="6" applyNumberFormat="1" applyFont="1" applyBorder="1"/>
    <xf numFmtId="188" fontId="4" fillId="0" borderId="8" xfId="6" applyNumberFormat="1" applyFont="1" applyBorder="1"/>
    <xf numFmtId="188" fontId="4" fillId="0" borderId="4" xfId="6" applyNumberFormat="1" applyFont="1" applyBorder="1" applyAlignment="1">
      <alignment horizontal="right"/>
    </xf>
    <xf numFmtId="188" fontId="4" fillId="0" borderId="8" xfId="6" applyNumberFormat="1" applyFont="1" applyBorder="1" applyAlignment="1">
      <alignment horizontal="right"/>
    </xf>
    <xf numFmtId="0" fontId="4" fillId="0" borderId="0" xfId="6" applyFont="1" applyBorder="1" applyAlignment="1">
      <alignment horizontal="left"/>
    </xf>
    <xf numFmtId="188" fontId="4" fillId="0" borderId="4" xfId="6" applyNumberFormat="1" applyFont="1" applyBorder="1" applyAlignment="1">
      <alignment vertical="center"/>
    </xf>
    <xf numFmtId="188" fontId="4" fillId="0" borderId="8" xfId="6" applyNumberFormat="1" applyFont="1" applyBorder="1" applyAlignment="1">
      <alignment vertical="center"/>
    </xf>
    <xf numFmtId="188" fontId="4" fillId="0" borderId="8" xfId="6" quotePrefix="1" applyNumberFormat="1" applyFont="1" applyBorder="1" applyAlignment="1">
      <alignment horizontal="right"/>
    </xf>
    <xf numFmtId="188" fontId="4" fillId="0" borderId="4" xfId="6" quotePrefix="1" applyNumberFormat="1" applyFont="1" applyBorder="1" applyAlignment="1">
      <alignment horizontal="right"/>
    </xf>
    <xf numFmtId="0" fontId="6" fillId="0" borderId="10" xfId="2" applyFont="1" applyBorder="1" applyAlignment="1">
      <alignment horizontal="center" vertical="top"/>
    </xf>
    <xf numFmtId="0" fontId="6" fillId="0" borderId="1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6" xfId="6" applyFont="1" applyBorder="1" applyAlignment="1">
      <alignment horizontal="center"/>
    </xf>
    <xf numFmtId="188" fontId="7" fillId="0" borderId="0" xfId="2" quotePrefix="1" applyNumberFormat="1" applyFont="1" applyBorder="1"/>
    <xf numFmtId="188" fontId="7" fillId="0" borderId="0" xfId="2" applyNumberFormat="1" applyFont="1" applyBorder="1"/>
    <xf numFmtId="49" fontId="5" fillId="0" borderId="11" xfId="2" applyNumberFormat="1" applyFont="1" applyBorder="1" applyAlignment="1">
      <alignment horizontal="left" vertical="center" indent="2"/>
    </xf>
    <xf numFmtId="49" fontId="5" fillId="0" borderId="4" xfId="2" applyNumberFormat="1" applyFont="1" applyBorder="1" applyAlignment="1">
      <alignment horizontal="left" vertical="center" indent="2"/>
    </xf>
    <xf numFmtId="49" fontId="5" fillId="0" borderId="4" xfId="1" applyNumberFormat="1" applyFont="1" applyBorder="1" applyAlignment="1">
      <alignment horizontal="left" vertical="center" indent="2"/>
    </xf>
    <xf numFmtId="0" fontId="2" fillId="0" borderId="6" xfId="6" applyFont="1" applyBorder="1"/>
    <xf numFmtId="0" fontId="2" fillId="0" borderId="7" xfId="6" applyFont="1" applyBorder="1"/>
    <xf numFmtId="188" fontId="2" fillId="0" borderId="5" xfId="6" applyNumberFormat="1" applyFont="1" applyBorder="1"/>
    <xf numFmtId="0" fontId="2" fillId="0" borderId="5" xfId="6" applyFont="1" applyBorder="1"/>
    <xf numFmtId="0" fontId="3" fillId="0" borderId="8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188" fontId="5" fillId="0" borderId="11" xfId="2" applyNumberFormat="1" applyFont="1" applyBorder="1" applyAlignment="1"/>
    <xf numFmtId="188" fontId="5" fillId="0" borderId="11" xfId="1" applyNumberFormat="1" applyFont="1" applyFill="1" applyBorder="1" applyAlignment="1"/>
    <xf numFmtId="0" fontId="5" fillId="0" borderId="6" xfId="2" applyFont="1" applyBorder="1" applyAlignment="1">
      <alignment horizontal="left"/>
    </xf>
    <xf numFmtId="188" fontId="5" fillId="0" borderId="7" xfId="1" applyNumberFormat="1" applyFont="1" applyBorder="1" applyAlignment="1"/>
    <xf numFmtId="188" fontId="5" fillId="0" borderId="5" xfId="1" applyNumberFormat="1" applyFont="1" applyBorder="1" applyAlignment="1">
      <alignment horizontal="right"/>
    </xf>
    <xf numFmtId="188" fontId="5" fillId="0" borderId="5" xfId="1" applyNumberFormat="1" applyFont="1" applyBorder="1" applyAlignment="1"/>
    <xf numFmtId="188" fontId="5" fillId="0" borderId="7" xfId="1" applyNumberFormat="1" applyFont="1" applyBorder="1" applyAlignment="1">
      <alignment horizontal="center"/>
    </xf>
    <xf numFmtId="1" fontId="5" fillId="0" borderId="7" xfId="2" applyNumberFormat="1" applyFont="1" applyBorder="1" applyAlignment="1">
      <alignment horizontal="center"/>
    </xf>
    <xf numFmtId="188" fontId="5" fillId="0" borderId="6" xfId="2" applyNumberFormat="1" applyFont="1" applyBorder="1" applyAlignment="1"/>
    <xf numFmtId="0" fontId="3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/>
    <xf numFmtId="188" fontId="5" fillId="0" borderId="11" xfId="2" applyNumberFormat="1" applyFont="1" applyFill="1" applyBorder="1" applyAlignment="1"/>
    <xf numFmtId="188" fontId="5" fillId="0" borderId="8" xfId="2" applyNumberFormat="1" applyFont="1" applyFill="1" applyBorder="1" applyAlignment="1"/>
    <xf numFmtId="188" fontId="5" fillId="0" borderId="0" xfId="2" applyNumberFormat="1" applyFont="1"/>
    <xf numFmtId="188" fontId="5" fillId="0" borderId="11" xfId="1" applyNumberFormat="1" applyFont="1" applyFill="1" applyBorder="1" applyAlignment="1">
      <alignment horizontal="center"/>
    </xf>
    <xf numFmtId="188" fontId="5" fillId="0" borderId="11" xfId="1" applyNumberFormat="1" applyFont="1" applyBorder="1" applyAlignment="1"/>
    <xf numFmtId="188" fontId="5" fillId="0" borderId="10" xfId="2" applyNumberFormat="1" applyFont="1" applyBorder="1" applyAlignment="1"/>
    <xf numFmtId="188" fontId="5" fillId="0" borderId="11" xfId="2" applyNumberFormat="1" applyFont="1" applyBorder="1" applyAlignment="1">
      <alignment horizontal="right"/>
    </xf>
    <xf numFmtId="0" fontId="7" fillId="0" borderId="12" xfId="2" applyFont="1" applyBorder="1" applyAlignment="1">
      <alignment horizontal="right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2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6" fillId="0" borderId="2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3" fillId="0" borderId="1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0" xfId="2" applyFont="1" applyBorder="1" applyAlignment="1">
      <alignment vertical="center" shrinkToFit="1"/>
    </xf>
    <xf numFmtId="0" fontId="3" fillId="0" borderId="6" xfId="2" applyFont="1" applyBorder="1" applyAlignment="1">
      <alignment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8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10" fillId="0" borderId="9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1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3" fillId="0" borderId="2" xfId="2" applyFont="1" applyBorder="1" applyAlignment="1">
      <alignment wrapText="1"/>
    </xf>
    <xf numFmtId="0" fontId="3" fillId="0" borderId="9" xfId="2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8" xfId="2" applyFont="1" applyBorder="1" applyAlignment="1">
      <alignment wrapText="1"/>
    </xf>
    <xf numFmtId="0" fontId="3" fillId="0" borderId="6" xfId="2" applyFont="1" applyBorder="1" applyAlignment="1">
      <alignment wrapText="1"/>
    </xf>
    <xf numFmtId="0" fontId="3" fillId="0" borderId="7" xfId="2" applyFont="1" applyBorder="1" applyAlignment="1">
      <alignment wrapText="1"/>
    </xf>
    <xf numFmtId="0" fontId="3" fillId="0" borderId="1" xfId="2" applyFont="1" applyBorder="1" applyAlignment="1">
      <alignment horizontal="center" vertical="center" shrinkToFit="1"/>
    </xf>
    <xf numFmtId="0" fontId="3" fillId="0" borderId="2" xfId="2" applyFont="1" applyBorder="1" applyAlignment="1">
      <alignment vertical="center" shrinkToFit="1"/>
    </xf>
    <xf numFmtId="0" fontId="3" fillId="0" borderId="4" xfId="2" applyFont="1" applyBorder="1" applyAlignment="1">
      <alignment vertical="center" shrinkToFit="1"/>
    </xf>
    <xf numFmtId="0" fontId="3" fillId="0" borderId="0" xfId="2" applyFont="1" applyAlignment="1">
      <alignment vertical="center" shrinkToFit="1"/>
    </xf>
    <xf numFmtId="0" fontId="3" fillId="0" borderId="5" xfId="2" applyFont="1" applyBorder="1" applyAlignment="1">
      <alignment vertical="center" shrinkToFit="1"/>
    </xf>
    <xf numFmtId="0" fontId="3" fillId="0" borderId="4" xfId="2" applyFont="1" applyBorder="1" applyAlignment="1">
      <alignment horizontal="center" vertical="center" shrinkToFit="1"/>
    </xf>
    <xf numFmtId="0" fontId="3" fillId="0" borderId="5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4" xfId="2" applyFont="1" applyBorder="1" applyAlignment="1">
      <alignment horizontal="center" vertical="top"/>
    </xf>
    <xf numFmtId="0" fontId="3" fillId="0" borderId="8" xfId="2" applyFont="1" applyBorder="1" applyAlignment="1">
      <alignment horizontal="center" vertical="top"/>
    </xf>
    <xf numFmtId="0" fontId="3" fillId="0" borderId="0" xfId="2" applyFont="1" applyBorder="1" applyAlignment="1">
      <alignment wrapText="1"/>
    </xf>
    <xf numFmtId="0" fontId="6" fillId="0" borderId="8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shrinkToFit="1"/>
    </xf>
    <xf numFmtId="0" fontId="3" fillId="0" borderId="9" xfId="2" applyFont="1" applyBorder="1" applyAlignment="1">
      <alignment horizontal="center" shrinkToFit="1"/>
    </xf>
    <xf numFmtId="0" fontId="7" fillId="0" borderId="0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6" fillId="0" borderId="7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1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 shrinkToFit="1"/>
    </xf>
    <xf numFmtId="0" fontId="2" fillId="0" borderId="14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top"/>
    </xf>
    <xf numFmtId="0" fontId="6" fillId="0" borderId="9" xfId="2" applyFont="1" applyBorder="1" applyAlignment="1">
      <alignment horizontal="center" vertical="top"/>
    </xf>
    <xf numFmtId="0" fontId="6" fillId="0" borderId="5" xfId="2" applyFont="1" applyBorder="1" applyAlignment="1">
      <alignment horizontal="center" vertical="top"/>
    </xf>
    <xf numFmtId="0" fontId="6" fillId="0" borderId="7" xfId="2" applyFont="1" applyBorder="1" applyAlignment="1">
      <alignment horizontal="center" vertical="top"/>
    </xf>
    <xf numFmtId="0" fontId="6" fillId="0" borderId="1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top"/>
    </xf>
    <xf numFmtId="0" fontId="6" fillId="0" borderId="4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6" fillId="0" borderId="4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1" xfId="6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6" fillId="0" borderId="5" xfId="6" applyFont="1" applyBorder="1" applyAlignment="1">
      <alignment horizontal="center"/>
    </xf>
    <xf numFmtId="0" fontId="6" fillId="0" borderId="7" xfId="6" applyFont="1" applyBorder="1" applyAlignment="1">
      <alignment horizontal="center"/>
    </xf>
    <xf numFmtId="0" fontId="6" fillId="0" borderId="1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8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shrinkToFit="1"/>
    </xf>
    <xf numFmtId="0" fontId="6" fillId="0" borderId="9" xfId="6" applyFont="1" applyBorder="1" applyAlignment="1">
      <alignment horizontal="center" vertical="center" shrinkToFit="1"/>
    </xf>
    <xf numFmtId="0" fontId="6" fillId="0" borderId="0" xfId="6" applyFont="1" applyBorder="1" applyAlignment="1">
      <alignment horizontal="center" vertical="center" shrinkToFit="1"/>
    </xf>
    <xf numFmtId="0" fontId="6" fillId="0" borderId="8" xfId="6" applyFont="1" applyBorder="1" applyAlignment="1">
      <alignment horizontal="center" vertical="center" shrinkToFit="1"/>
    </xf>
    <xf numFmtId="0" fontId="6" fillId="0" borderId="0" xfId="6" applyFont="1" applyAlignment="1">
      <alignment horizontal="center" vertical="center" shrinkToFit="1"/>
    </xf>
    <xf numFmtId="0" fontId="6" fillId="0" borderId="6" xfId="6" applyFont="1" applyBorder="1" applyAlignment="1">
      <alignment horizontal="center" vertical="center" shrinkToFit="1"/>
    </xf>
    <xf numFmtId="0" fontId="6" fillId="0" borderId="7" xfId="6" applyFont="1" applyBorder="1" applyAlignment="1">
      <alignment horizontal="center" vertical="center" shrinkToFit="1"/>
    </xf>
    <xf numFmtId="0" fontId="6" fillId="0" borderId="2" xfId="6" applyFont="1" applyBorder="1" applyAlignment="1">
      <alignment horizontal="center"/>
    </xf>
    <xf numFmtId="0" fontId="6" fillId="0" borderId="6" xfId="6" applyFont="1" applyBorder="1" applyAlignment="1">
      <alignment horizontal="center"/>
    </xf>
    <xf numFmtId="0" fontId="6" fillId="0" borderId="2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shrinkToFit="1"/>
    </xf>
    <xf numFmtId="0" fontId="6" fillId="0" borderId="4" xfId="6" applyFont="1" applyBorder="1" applyAlignment="1">
      <alignment horizontal="center" vertical="center" shrinkToFit="1"/>
    </xf>
    <xf numFmtId="0" fontId="6" fillId="0" borderId="5" xfId="6" applyFont="1" applyBorder="1" applyAlignment="1">
      <alignment horizontal="center" vertical="center" shrinkToFit="1"/>
    </xf>
    <xf numFmtId="0" fontId="6" fillId="0" borderId="0" xfId="6" applyFont="1" applyBorder="1" applyAlignment="1">
      <alignment horizontal="center"/>
    </xf>
    <xf numFmtId="0" fontId="2" fillId="0" borderId="1" xfId="6" applyFont="1" applyBorder="1" applyAlignment="1">
      <alignment horizontal="center" vertical="center" shrinkToFit="1"/>
    </xf>
    <xf numFmtId="0" fontId="2" fillId="0" borderId="2" xfId="6" applyFont="1" applyBorder="1" applyAlignment="1">
      <alignment horizontal="center" vertical="center" shrinkToFit="1"/>
    </xf>
    <xf numFmtId="0" fontId="2" fillId="0" borderId="4" xfId="6" applyFont="1" applyBorder="1" applyAlignment="1">
      <alignment horizontal="center" vertical="center" shrinkToFit="1"/>
    </xf>
    <xf numFmtId="0" fontId="2" fillId="0" borderId="0" xfId="6" applyFont="1" applyBorder="1" applyAlignment="1">
      <alignment horizontal="center" vertical="center" shrinkToFit="1"/>
    </xf>
    <xf numFmtId="0" fontId="2" fillId="0" borderId="5" xfId="6" applyFont="1" applyBorder="1" applyAlignment="1">
      <alignment horizontal="center" vertical="center" shrinkToFit="1"/>
    </xf>
    <xf numFmtId="0" fontId="2" fillId="0" borderId="6" xfId="6" applyFont="1" applyBorder="1" applyAlignment="1">
      <alignment horizontal="center" vertical="center" shrinkToFit="1"/>
    </xf>
    <xf numFmtId="0" fontId="2" fillId="0" borderId="4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 shrinkToFit="1"/>
    </xf>
    <xf numFmtId="0" fontId="2" fillId="0" borderId="0" xfId="6" applyFont="1" applyAlignment="1">
      <alignment horizontal="center" vertical="center" shrinkToFit="1"/>
    </xf>
    <xf numFmtId="0" fontId="2" fillId="0" borderId="8" xfId="6" applyFont="1" applyBorder="1" applyAlignment="1">
      <alignment horizontal="center" vertical="center" shrinkToFit="1"/>
    </xf>
    <xf numFmtId="0" fontId="2" fillId="0" borderId="7" xfId="6" applyFont="1" applyBorder="1" applyAlignment="1">
      <alignment horizontal="center" vertical="center" shrinkToFit="1"/>
    </xf>
  </cellXfs>
  <cellStyles count="8">
    <cellStyle name="Comma 2" xfId="1"/>
    <cellStyle name="Normal 2" xfId="2"/>
    <cellStyle name="เครื่องหมายจุลภาค 2" xfId="3"/>
    <cellStyle name="เครื่องหมายจุลภาค 3" xfId="4"/>
    <cellStyle name="ปกติ" xfId="0" builtinId="0"/>
    <cellStyle name="ปกติ 2" xfId="5"/>
    <cellStyle name="ปกติ 3" xfId="6"/>
    <cellStyle name="ปกติ 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257175</xdr:colOff>
      <xdr:row>0</xdr:row>
      <xdr:rowOff>0</xdr:rowOff>
    </xdr:from>
    <xdr:to>
      <xdr:col>18</xdr:col>
      <xdr:colOff>504825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29900" y="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29</a:t>
          </a:r>
        </a:p>
      </xdr:txBody>
    </xdr:sp>
    <xdr:clientData/>
  </xdr:twoCellAnchor>
  <xdr:twoCellAnchor>
    <xdr:from>
      <xdr:col>18</xdr:col>
      <xdr:colOff>76200</xdr:colOff>
      <xdr:row>0</xdr:row>
      <xdr:rowOff>47625</xdr:rowOff>
    </xdr:from>
    <xdr:to>
      <xdr:col>19</xdr:col>
      <xdr:colOff>123825</xdr:colOff>
      <xdr:row>30</xdr:row>
      <xdr:rowOff>9525</xdr:rowOff>
    </xdr:to>
    <xdr:grpSp>
      <xdr:nvGrpSpPr>
        <xdr:cNvPr id="2050" name="Group 211"/>
        <xdr:cNvGrpSpPr>
          <a:grpSpLocks/>
        </xdr:cNvGrpSpPr>
      </xdr:nvGrpSpPr>
      <xdr:grpSpPr bwMode="auto">
        <a:xfrm>
          <a:off x="10429875" y="47625"/>
          <a:ext cx="590550" cy="6591300"/>
          <a:chOff x="980" y="1"/>
          <a:chExt cx="62" cy="70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</a:p>
        </xdr:txBody>
      </xdr:sp>
      <xdr:cxnSp macro="">
        <xdr:nvCxnSpPr>
          <xdr:cNvPr id="2053" name="Straight Connector 5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9525</xdr:rowOff>
    </xdr:from>
    <xdr:to>
      <xdr:col>25</xdr:col>
      <xdr:colOff>0</xdr:colOff>
      <xdr:row>42</xdr:row>
      <xdr:rowOff>0</xdr:rowOff>
    </xdr:to>
    <xdr:grpSp>
      <xdr:nvGrpSpPr>
        <xdr:cNvPr id="11265" name="Group 1"/>
        <xdr:cNvGrpSpPr>
          <a:grpSpLocks/>
        </xdr:cNvGrpSpPr>
      </xdr:nvGrpSpPr>
      <xdr:grpSpPr bwMode="auto">
        <a:xfrm rot="-2472">
          <a:off x="9601200" y="9525"/>
          <a:ext cx="0" cy="11325225"/>
          <a:chOff x="636" y="6"/>
          <a:chExt cx="25" cy="503"/>
        </a:xfrm>
      </xdr:grpSpPr>
      <xdr:sp macro="" textlink="">
        <xdr:nvSpPr>
          <xdr:cNvPr id="11289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90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0</xdr:colOff>
      <xdr:row>1</xdr:row>
      <xdr:rowOff>219075</xdr:rowOff>
    </xdr:from>
    <xdr:to>
      <xdr:col>25</xdr:col>
      <xdr:colOff>0</xdr:colOff>
      <xdr:row>35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648825" y="457200"/>
          <a:ext cx="0" cy="94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23</xdr:col>
      <xdr:colOff>914400</xdr:colOff>
      <xdr:row>0</xdr:row>
      <xdr:rowOff>104775</xdr:rowOff>
    </xdr:from>
    <xdr:to>
      <xdr:col>25</xdr:col>
      <xdr:colOff>19050</xdr:colOff>
      <xdr:row>1</xdr:row>
      <xdr:rowOff>209550</xdr:rowOff>
    </xdr:to>
    <xdr:sp macro="" textlink="">
      <xdr:nvSpPr>
        <xdr:cNvPr id="11267" name="Text Box 5"/>
        <xdr:cNvSpPr txBox="1">
          <a:spLocks noChangeArrowheads="1"/>
        </xdr:cNvSpPr>
      </xdr:nvSpPr>
      <xdr:spPr bwMode="auto">
        <a:xfrm>
          <a:off x="8286750" y="104775"/>
          <a:ext cx="152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25</xdr:row>
      <xdr:rowOff>9525</xdr:rowOff>
    </xdr:from>
    <xdr:to>
      <xdr:col>25</xdr:col>
      <xdr:colOff>0</xdr:colOff>
      <xdr:row>58</xdr:row>
      <xdr:rowOff>0</xdr:rowOff>
    </xdr:to>
    <xdr:grpSp>
      <xdr:nvGrpSpPr>
        <xdr:cNvPr id="11268" name="Group 6"/>
        <xdr:cNvGrpSpPr>
          <a:grpSpLocks/>
        </xdr:cNvGrpSpPr>
      </xdr:nvGrpSpPr>
      <xdr:grpSpPr bwMode="auto">
        <a:xfrm rot="-2472">
          <a:off x="9601200" y="7067550"/>
          <a:ext cx="0" cy="8077200"/>
          <a:chOff x="636" y="6"/>
          <a:chExt cx="25" cy="503"/>
        </a:xfrm>
      </xdr:grpSpPr>
      <xdr:sp macro="" textlink="">
        <xdr:nvSpPr>
          <xdr:cNvPr id="1128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8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0</xdr:colOff>
      <xdr:row>25</xdr:row>
      <xdr:rowOff>104775</xdr:rowOff>
    </xdr:from>
    <xdr:to>
      <xdr:col>25</xdr:col>
      <xdr:colOff>19050</xdr:colOff>
      <xdr:row>26</xdr:row>
      <xdr:rowOff>209550</xdr:rowOff>
    </xdr:to>
    <xdr:sp macro="" textlink="">
      <xdr:nvSpPr>
        <xdr:cNvPr id="11269" name="Text Box 9"/>
        <xdr:cNvSpPr txBox="1">
          <a:spLocks noChangeArrowheads="1"/>
        </xdr:cNvSpPr>
      </xdr:nvSpPr>
      <xdr:spPr bwMode="auto">
        <a:xfrm>
          <a:off x="8420100" y="7162800"/>
          <a:ext cx="19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0</xdr:row>
      <xdr:rowOff>9525</xdr:rowOff>
    </xdr:from>
    <xdr:to>
      <xdr:col>25</xdr:col>
      <xdr:colOff>0</xdr:colOff>
      <xdr:row>42</xdr:row>
      <xdr:rowOff>0</xdr:rowOff>
    </xdr:to>
    <xdr:grpSp>
      <xdr:nvGrpSpPr>
        <xdr:cNvPr id="11270" name="Group 1"/>
        <xdr:cNvGrpSpPr>
          <a:grpSpLocks/>
        </xdr:cNvGrpSpPr>
      </xdr:nvGrpSpPr>
      <xdr:grpSpPr bwMode="auto">
        <a:xfrm rot="-2472">
          <a:off x="9601200" y="9525"/>
          <a:ext cx="0" cy="11325225"/>
          <a:chOff x="636" y="6"/>
          <a:chExt cx="25" cy="503"/>
        </a:xfrm>
      </xdr:grpSpPr>
      <xdr:sp macro="" textlink="">
        <xdr:nvSpPr>
          <xdr:cNvPr id="11285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86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0</xdr:colOff>
      <xdr:row>1</xdr:row>
      <xdr:rowOff>219075</xdr:rowOff>
    </xdr:from>
    <xdr:to>
      <xdr:col>25</xdr:col>
      <xdr:colOff>0</xdr:colOff>
      <xdr:row>35</xdr:row>
      <xdr:rowOff>9525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9648825" y="457200"/>
          <a:ext cx="0" cy="94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23</xdr:col>
      <xdr:colOff>914400</xdr:colOff>
      <xdr:row>0</xdr:row>
      <xdr:rowOff>104775</xdr:rowOff>
    </xdr:from>
    <xdr:to>
      <xdr:col>25</xdr:col>
      <xdr:colOff>19050</xdr:colOff>
      <xdr:row>1</xdr:row>
      <xdr:rowOff>209550</xdr:rowOff>
    </xdr:to>
    <xdr:sp macro="" textlink="">
      <xdr:nvSpPr>
        <xdr:cNvPr id="11272" name="Text Box 5"/>
        <xdr:cNvSpPr txBox="1">
          <a:spLocks noChangeArrowheads="1"/>
        </xdr:cNvSpPr>
      </xdr:nvSpPr>
      <xdr:spPr bwMode="auto">
        <a:xfrm>
          <a:off x="8286750" y="104775"/>
          <a:ext cx="152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25</xdr:row>
      <xdr:rowOff>9525</xdr:rowOff>
    </xdr:from>
    <xdr:to>
      <xdr:col>25</xdr:col>
      <xdr:colOff>0</xdr:colOff>
      <xdr:row>58</xdr:row>
      <xdr:rowOff>0</xdr:rowOff>
    </xdr:to>
    <xdr:grpSp>
      <xdr:nvGrpSpPr>
        <xdr:cNvPr id="11273" name="Group 6"/>
        <xdr:cNvGrpSpPr>
          <a:grpSpLocks/>
        </xdr:cNvGrpSpPr>
      </xdr:nvGrpSpPr>
      <xdr:grpSpPr bwMode="auto">
        <a:xfrm rot="-2472">
          <a:off x="9601200" y="7067550"/>
          <a:ext cx="0" cy="8077200"/>
          <a:chOff x="636" y="6"/>
          <a:chExt cx="25" cy="503"/>
        </a:xfrm>
      </xdr:grpSpPr>
      <xdr:sp macro="" textlink="">
        <xdr:nvSpPr>
          <xdr:cNvPr id="1128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8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0</xdr:colOff>
      <xdr:row>25</xdr:row>
      <xdr:rowOff>104775</xdr:rowOff>
    </xdr:from>
    <xdr:to>
      <xdr:col>25</xdr:col>
      <xdr:colOff>19050</xdr:colOff>
      <xdr:row>26</xdr:row>
      <xdr:rowOff>209550</xdr:rowOff>
    </xdr:to>
    <xdr:sp macro="" textlink="">
      <xdr:nvSpPr>
        <xdr:cNvPr id="11274" name="Text Box 9"/>
        <xdr:cNvSpPr txBox="1">
          <a:spLocks noChangeArrowheads="1"/>
        </xdr:cNvSpPr>
      </xdr:nvSpPr>
      <xdr:spPr bwMode="auto">
        <a:xfrm>
          <a:off x="8420100" y="7162800"/>
          <a:ext cx="19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142875</xdr:colOff>
      <xdr:row>24</xdr:row>
      <xdr:rowOff>1085850</xdr:rowOff>
    </xdr:from>
    <xdr:to>
      <xdr:col>25</xdr:col>
      <xdr:colOff>581025</xdr:colOff>
      <xdr:row>51</xdr:row>
      <xdr:rowOff>190608</xdr:rowOff>
    </xdr:to>
    <xdr:grpSp>
      <xdr:nvGrpSpPr>
        <xdr:cNvPr id="11275" name="Group 211"/>
        <xdr:cNvGrpSpPr>
          <a:grpSpLocks/>
        </xdr:cNvGrpSpPr>
      </xdr:nvGrpSpPr>
      <xdr:grpSpPr bwMode="auto">
        <a:xfrm>
          <a:off x="9591675" y="7048500"/>
          <a:ext cx="590550" cy="6619983"/>
          <a:chOff x="981" y="1"/>
          <a:chExt cx="62" cy="699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81" y="92"/>
            <a:ext cx="50" cy="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81" y="66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</a:p>
        </xdr:txBody>
      </xdr:sp>
      <xdr:cxnSp macro="">
        <xdr:nvCxnSpPr>
          <xdr:cNvPr id="11282" name="Straight Connector 2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133350</xdr:colOff>
      <xdr:row>0</xdr:row>
      <xdr:rowOff>0</xdr:rowOff>
    </xdr:from>
    <xdr:to>
      <xdr:col>25</xdr:col>
      <xdr:colOff>571500</xdr:colOff>
      <xdr:row>24</xdr:row>
      <xdr:rowOff>0</xdr:rowOff>
    </xdr:to>
    <xdr:grpSp>
      <xdr:nvGrpSpPr>
        <xdr:cNvPr id="11276" name="Group 180"/>
        <xdr:cNvGrpSpPr>
          <a:grpSpLocks/>
        </xdr:cNvGrpSpPr>
      </xdr:nvGrpSpPr>
      <xdr:grpSpPr bwMode="auto">
        <a:xfrm>
          <a:off x="9582150" y="0"/>
          <a:ext cx="590550" cy="5962650"/>
          <a:chOff x="996" y="0"/>
          <a:chExt cx="62" cy="623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1021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</a:p>
        </xdr:txBody>
      </xdr:sp>
      <xdr:cxnSp macro="">
        <xdr:nvCxnSpPr>
          <xdr:cNvPr id="11279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0</xdr:row>
      <xdr:rowOff>47625</xdr:rowOff>
    </xdr:from>
    <xdr:to>
      <xdr:col>21</xdr:col>
      <xdr:colOff>152400</xdr:colOff>
      <xdr:row>26</xdr:row>
      <xdr:rowOff>123825</xdr:rowOff>
    </xdr:to>
    <xdr:grpSp>
      <xdr:nvGrpSpPr>
        <xdr:cNvPr id="12289" name="Group 180"/>
        <xdr:cNvGrpSpPr>
          <a:grpSpLocks/>
        </xdr:cNvGrpSpPr>
      </xdr:nvGrpSpPr>
      <xdr:grpSpPr bwMode="auto">
        <a:xfrm>
          <a:off x="9553575" y="47625"/>
          <a:ext cx="590550" cy="6534150"/>
          <a:chOff x="996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1"/>
            <a:ext cx="33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48</a:t>
            </a:r>
          </a:p>
        </xdr:txBody>
      </xdr:sp>
      <xdr:cxnSp macro="">
        <xdr:nvCxnSpPr>
          <xdr:cNvPr id="12292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23</xdr:col>
      <xdr:colOff>0</xdr:colOff>
      <xdr:row>33</xdr:row>
      <xdr:rowOff>28575</xdr:rowOff>
    </xdr:to>
    <xdr:grpSp>
      <xdr:nvGrpSpPr>
        <xdr:cNvPr id="13313" name="Group 211"/>
        <xdr:cNvGrpSpPr>
          <a:grpSpLocks/>
        </xdr:cNvGrpSpPr>
      </xdr:nvGrpSpPr>
      <xdr:grpSpPr bwMode="auto">
        <a:xfrm>
          <a:off x="11001375" y="0"/>
          <a:ext cx="533400" cy="7334250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2"/>
            <a:ext cx="49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49</a:t>
            </a:r>
          </a:p>
        </xdr:txBody>
      </xdr:sp>
      <xdr:cxnSp macro="">
        <xdr:nvCxnSpPr>
          <xdr:cNvPr id="13316" name="Straight Connector 4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0</xdr:row>
      <xdr:rowOff>0</xdr:rowOff>
    </xdr:from>
    <xdr:to>
      <xdr:col>23</xdr:col>
      <xdr:colOff>57150</xdr:colOff>
      <xdr:row>27</xdr:row>
      <xdr:rowOff>190500</xdr:rowOff>
    </xdr:to>
    <xdr:grpSp>
      <xdr:nvGrpSpPr>
        <xdr:cNvPr id="14337" name="Group 180"/>
        <xdr:cNvGrpSpPr>
          <a:grpSpLocks/>
        </xdr:cNvGrpSpPr>
      </xdr:nvGrpSpPr>
      <xdr:grpSpPr bwMode="auto">
        <a:xfrm>
          <a:off x="9248775" y="0"/>
          <a:ext cx="590550" cy="6591300"/>
          <a:chOff x="996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1"/>
            <a:ext cx="33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50</a:t>
            </a:r>
          </a:p>
        </xdr:txBody>
      </xdr:sp>
      <xdr:cxnSp macro="">
        <xdr:nvCxnSpPr>
          <xdr:cNvPr id="14340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1190625</xdr:colOff>
      <xdr:row>0</xdr:row>
      <xdr:rowOff>0</xdr:rowOff>
    </xdr:from>
    <xdr:to>
      <xdr:col>27</xdr:col>
      <xdr:colOff>66675</xdr:colOff>
      <xdr:row>31</xdr:row>
      <xdr:rowOff>57150</xdr:rowOff>
    </xdr:to>
    <xdr:grpSp>
      <xdr:nvGrpSpPr>
        <xdr:cNvPr id="1025" name="Group 211"/>
        <xdr:cNvGrpSpPr>
          <a:grpSpLocks/>
        </xdr:cNvGrpSpPr>
      </xdr:nvGrpSpPr>
      <xdr:grpSpPr bwMode="auto">
        <a:xfrm>
          <a:off x="9565436" y="0"/>
          <a:ext cx="772064" cy="6562905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</a:p>
        </xdr:txBody>
      </xdr:sp>
      <xdr:cxnSp macro="">
        <xdr:nvCxnSpPr>
          <xdr:cNvPr id="1028" name="Straight Connector 5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476250</xdr:colOff>
      <xdr:row>0</xdr:row>
      <xdr:rowOff>0</xdr:rowOff>
    </xdr:from>
    <xdr:to>
      <xdr:col>19</xdr:col>
      <xdr:colOff>523875</xdr:colOff>
      <xdr:row>30</xdr:row>
      <xdr:rowOff>190500</xdr:rowOff>
    </xdr:to>
    <xdr:grpSp>
      <xdr:nvGrpSpPr>
        <xdr:cNvPr id="15361" name="Group 180"/>
        <xdr:cNvGrpSpPr>
          <a:grpSpLocks/>
        </xdr:cNvGrpSpPr>
      </xdr:nvGrpSpPr>
      <xdr:grpSpPr bwMode="auto">
        <a:xfrm>
          <a:off x="10620375" y="0"/>
          <a:ext cx="590550" cy="7829550"/>
          <a:chOff x="996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1"/>
            <a:ext cx="33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</a:p>
        </xdr:txBody>
      </xdr:sp>
      <xdr:cxnSp macro="">
        <xdr:nvCxnSpPr>
          <xdr:cNvPr id="15364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24</xdr:row>
      <xdr:rowOff>0</xdr:rowOff>
    </xdr:from>
    <xdr:to>
      <xdr:col>29</xdr:col>
      <xdr:colOff>0</xdr:colOff>
      <xdr:row>51</xdr:row>
      <xdr:rowOff>0</xdr:rowOff>
    </xdr:to>
    <xdr:grpSp>
      <xdr:nvGrpSpPr>
        <xdr:cNvPr id="3073" name="Group 211"/>
        <xdr:cNvGrpSpPr>
          <a:grpSpLocks/>
        </xdr:cNvGrpSpPr>
      </xdr:nvGrpSpPr>
      <xdr:grpSpPr bwMode="auto">
        <a:xfrm>
          <a:off x="11287125" y="8239125"/>
          <a:ext cx="457200" cy="6753225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2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3080" name="Straight Connector 4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0</xdr:colOff>
      <xdr:row>0</xdr:row>
      <xdr:rowOff>0</xdr:rowOff>
    </xdr:from>
    <xdr:to>
      <xdr:col>29</xdr:col>
      <xdr:colOff>9525</xdr:colOff>
      <xdr:row>22</xdr:row>
      <xdr:rowOff>247650</xdr:rowOff>
    </xdr:to>
    <xdr:grpSp>
      <xdr:nvGrpSpPr>
        <xdr:cNvPr id="3074" name="Group 180"/>
        <xdr:cNvGrpSpPr>
          <a:grpSpLocks/>
        </xdr:cNvGrpSpPr>
      </xdr:nvGrpSpPr>
      <xdr:grpSpPr bwMode="auto">
        <a:xfrm>
          <a:off x="11287125" y="0"/>
          <a:ext cx="466725" cy="6581775"/>
          <a:chOff x="996" y="0"/>
          <a:chExt cx="62" cy="62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1"/>
            <a:ext cx="33" cy="4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</a:p>
        </xdr:txBody>
      </xdr:sp>
      <xdr:cxnSp macro="">
        <xdr:nvCxnSpPr>
          <xdr:cNvPr id="3077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285750</xdr:colOff>
      <xdr:row>0</xdr:row>
      <xdr:rowOff>0</xdr:rowOff>
    </xdr:from>
    <xdr:to>
      <xdr:col>21</xdr:col>
      <xdr:colOff>533400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58475" y="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20</xdr:col>
      <xdr:colOff>1114425</xdr:colOff>
      <xdr:row>25</xdr:row>
      <xdr:rowOff>142875</xdr:rowOff>
    </xdr:from>
    <xdr:to>
      <xdr:col>22</xdr:col>
      <xdr:colOff>19050</xdr:colOff>
      <xdr:row>53</xdr:row>
      <xdr:rowOff>66675</xdr:rowOff>
    </xdr:to>
    <xdr:grpSp>
      <xdr:nvGrpSpPr>
        <xdr:cNvPr id="4098" name="Group 211"/>
        <xdr:cNvGrpSpPr>
          <a:grpSpLocks/>
        </xdr:cNvGrpSpPr>
      </xdr:nvGrpSpPr>
      <xdr:grpSpPr bwMode="auto">
        <a:xfrm>
          <a:off x="10315575" y="7924800"/>
          <a:ext cx="590550" cy="6629400"/>
          <a:chOff x="980" y="1"/>
          <a:chExt cx="62" cy="70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</a:p>
        </xdr:txBody>
      </xdr:sp>
      <xdr:cxnSp macro="">
        <xdr:nvCxnSpPr>
          <xdr:cNvPr id="4105" name="Straight Connector 5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1104900</xdr:colOff>
      <xdr:row>0</xdr:row>
      <xdr:rowOff>0</xdr:rowOff>
    </xdr:from>
    <xdr:to>
      <xdr:col>22</xdr:col>
      <xdr:colOff>9525</xdr:colOff>
      <xdr:row>23</xdr:row>
      <xdr:rowOff>247650</xdr:rowOff>
    </xdr:to>
    <xdr:grpSp>
      <xdr:nvGrpSpPr>
        <xdr:cNvPr id="4099" name="Group 180"/>
        <xdr:cNvGrpSpPr>
          <a:grpSpLocks/>
        </xdr:cNvGrpSpPr>
      </xdr:nvGrpSpPr>
      <xdr:grpSpPr bwMode="auto">
        <a:xfrm>
          <a:off x="10306050" y="0"/>
          <a:ext cx="590550" cy="6524625"/>
          <a:chOff x="996" y="0"/>
          <a:chExt cx="62" cy="623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1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4102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285750</xdr:colOff>
      <xdr:row>0</xdr:row>
      <xdr:rowOff>0</xdr:rowOff>
    </xdr:from>
    <xdr:to>
      <xdr:col>21</xdr:col>
      <xdr:colOff>533400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29800" y="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33</a:t>
          </a:r>
        </a:p>
      </xdr:txBody>
    </xdr:sp>
    <xdr:clientData/>
  </xdr:twoCellAnchor>
  <xdr:twoCellAnchor>
    <xdr:from>
      <xdr:col>20</xdr:col>
      <xdr:colOff>1343025</xdr:colOff>
      <xdr:row>26</xdr:row>
      <xdr:rowOff>47625</xdr:rowOff>
    </xdr:from>
    <xdr:to>
      <xdr:col>22</xdr:col>
      <xdr:colOff>104775</xdr:colOff>
      <xdr:row>52</xdr:row>
      <xdr:rowOff>219075</xdr:rowOff>
    </xdr:to>
    <xdr:grpSp>
      <xdr:nvGrpSpPr>
        <xdr:cNvPr id="5122" name="Group 211"/>
        <xdr:cNvGrpSpPr>
          <a:grpSpLocks/>
        </xdr:cNvGrpSpPr>
      </xdr:nvGrpSpPr>
      <xdr:grpSpPr bwMode="auto">
        <a:xfrm>
          <a:off x="9648825" y="7458075"/>
          <a:ext cx="666750" cy="6010275"/>
          <a:chOff x="980" y="1"/>
          <a:chExt cx="62" cy="70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</a:p>
        </xdr:txBody>
      </xdr:sp>
      <xdr:cxnSp macro="">
        <xdr:nvCxnSpPr>
          <xdr:cNvPr id="5129" name="Straight Connector 5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1343025</xdr:colOff>
      <xdr:row>0</xdr:row>
      <xdr:rowOff>0</xdr:rowOff>
    </xdr:from>
    <xdr:to>
      <xdr:col>22</xdr:col>
      <xdr:colOff>104775</xdr:colOff>
      <xdr:row>24</xdr:row>
      <xdr:rowOff>142875</xdr:rowOff>
    </xdr:to>
    <xdr:grpSp>
      <xdr:nvGrpSpPr>
        <xdr:cNvPr id="5123" name="Group 180"/>
        <xdr:cNvGrpSpPr>
          <a:grpSpLocks/>
        </xdr:cNvGrpSpPr>
      </xdr:nvGrpSpPr>
      <xdr:grpSpPr bwMode="auto">
        <a:xfrm>
          <a:off x="9648825" y="0"/>
          <a:ext cx="666750" cy="6048375"/>
          <a:chOff x="996" y="0"/>
          <a:chExt cx="62" cy="623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1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126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0</xdr:row>
      <xdr:rowOff>47625</xdr:rowOff>
    </xdr:from>
    <xdr:to>
      <xdr:col>22</xdr:col>
      <xdr:colOff>981075</xdr:colOff>
      <xdr:row>30</xdr:row>
      <xdr:rowOff>200025</xdr:rowOff>
    </xdr:to>
    <xdr:grpSp>
      <xdr:nvGrpSpPr>
        <xdr:cNvPr id="6145" name="Group 180"/>
        <xdr:cNvGrpSpPr>
          <a:grpSpLocks/>
        </xdr:cNvGrpSpPr>
      </xdr:nvGrpSpPr>
      <xdr:grpSpPr bwMode="auto">
        <a:xfrm>
          <a:off x="11172825" y="47625"/>
          <a:ext cx="590550" cy="7162800"/>
          <a:chOff x="996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6148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1009650</xdr:colOff>
      <xdr:row>0</xdr:row>
      <xdr:rowOff>28575</xdr:rowOff>
    </xdr:from>
    <xdr:to>
      <xdr:col>22</xdr:col>
      <xdr:colOff>28575</xdr:colOff>
      <xdr:row>25</xdr:row>
      <xdr:rowOff>76200</xdr:rowOff>
    </xdr:to>
    <xdr:grpSp>
      <xdr:nvGrpSpPr>
        <xdr:cNvPr id="7169" name="Group 211"/>
        <xdr:cNvGrpSpPr>
          <a:grpSpLocks/>
        </xdr:cNvGrpSpPr>
      </xdr:nvGrpSpPr>
      <xdr:grpSpPr bwMode="auto">
        <a:xfrm>
          <a:off x="10353675" y="28575"/>
          <a:ext cx="485775" cy="5895975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73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39</a:t>
            </a:r>
          </a:p>
        </xdr:txBody>
      </xdr:sp>
      <xdr:cxnSp macro="">
        <xdr:nvCxnSpPr>
          <xdr:cNvPr id="7176" name="Straight Connector 4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971550</xdr:colOff>
      <xdr:row>26</xdr:row>
      <xdr:rowOff>76200</xdr:rowOff>
    </xdr:from>
    <xdr:to>
      <xdr:col>22</xdr:col>
      <xdr:colOff>0</xdr:colOff>
      <xdr:row>53</xdr:row>
      <xdr:rowOff>200025</xdr:rowOff>
    </xdr:to>
    <xdr:grpSp>
      <xdr:nvGrpSpPr>
        <xdr:cNvPr id="7170" name="Group 180"/>
        <xdr:cNvGrpSpPr>
          <a:grpSpLocks/>
        </xdr:cNvGrpSpPr>
      </xdr:nvGrpSpPr>
      <xdr:grpSpPr bwMode="auto">
        <a:xfrm>
          <a:off x="10315575" y="7524750"/>
          <a:ext cx="495300" cy="6210300"/>
          <a:chOff x="996" y="0"/>
          <a:chExt cx="62" cy="62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2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40</a:t>
            </a:r>
          </a:p>
        </xdr:txBody>
      </xdr:sp>
      <xdr:cxnSp macro="">
        <xdr:nvCxnSpPr>
          <xdr:cNvPr id="7173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85725</xdr:rowOff>
    </xdr:from>
    <xdr:to>
      <xdr:col>22</xdr:col>
      <xdr:colOff>76200</xdr:colOff>
      <xdr:row>24</xdr:row>
      <xdr:rowOff>85725</xdr:rowOff>
    </xdr:to>
    <xdr:grpSp>
      <xdr:nvGrpSpPr>
        <xdr:cNvPr id="8193" name="Group 211"/>
        <xdr:cNvGrpSpPr>
          <a:grpSpLocks/>
        </xdr:cNvGrpSpPr>
      </xdr:nvGrpSpPr>
      <xdr:grpSpPr bwMode="auto">
        <a:xfrm>
          <a:off x="10153650" y="85725"/>
          <a:ext cx="590550" cy="6048375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5" y="67"/>
            <a:ext cx="52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</a:p>
        </xdr:txBody>
      </xdr:sp>
      <xdr:cxnSp macro="">
        <xdr:nvCxnSpPr>
          <xdr:cNvPr id="8200" name="Straight Connector 4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47625</xdr:colOff>
      <xdr:row>25</xdr:row>
      <xdr:rowOff>57150</xdr:rowOff>
    </xdr:from>
    <xdr:to>
      <xdr:col>22</xdr:col>
      <xdr:colOff>95250</xdr:colOff>
      <xdr:row>51</xdr:row>
      <xdr:rowOff>228600</xdr:rowOff>
    </xdr:to>
    <xdr:grpSp>
      <xdr:nvGrpSpPr>
        <xdr:cNvPr id="8194" name="Group 180"/>
        <xdr:cNvGrpSpPr>
          <a:grpSpLocks/>
        </xdr:cNvGrpSpPr>
      </xdr:nvGrpSpPr>
      <xdr:grpSpPr bwMode="auto">
        <a:xfrm>
          <a:off x="10172700" y="7400925"/>
          <a:ext cx="590550" cy="6286500"/>
          <a:chOff x="996" y="0"/>
          <a:chExt cx="62" cy="62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1"/>
            <a:ext cx="33" cy="4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</a:p>
        </xdr:txBody>
      </xdr:sp>
      <xdr:cxnSp macro="">
        <xdr:nvCxnSpPr>
          <xdr:cNvPr id="8197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3</xdr:row>
      <xdr:rowOff>47625</xdr:rowOff>
    </xdr:from>
    <xdr:to>
      <xdr:col>6</xdr:col>
      <xdr:colOff>142875</xdr:colOff>
      <xdr:row>5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47800" y="561975"/>
          <a:ext cx="8001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4</xdr:col>
      <xdr:colOff>409575</xdr:colOff>
      <xdr:row>29</xdr:row>
      <xdr:rowOff>161925</xdr:rowOff>
    </xdr:from>
    <xdr:to>
      <xdr:col>6</xdr:col>
      <xdr:colOff>142875</xdr:colOff>
      <xdr:row>31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47800" y="7686675"/>
          <a:ext cx="800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21</xdr:col>
      <xdr:colOff>285750</xdr:colOff>
      <xdr:row>0</xdr:row>
      <xdr:rowOff>152400</xdr:rowOff>
    </xdr:from>
    <xdr:to>
      <xdr:col>23</xdr:col>
      <xdr:colOff>76200</xdr:colOff>
      <xdr:row>25</xdr:row>
      <xdr:rowOff>514350</xdr:rowOff>
    </xdr:to>
    <xdr:grpSp>
      <xdr:nvGrpSpPr>
        <xdr:cNvPr id="9219" name="Group 211"/>
        <xdr:cNvGrpSpPr>
          <a:grpSpLocks/>
        </xdr:cNvGrpSpPr>
      </xdr:nvGrpSpPr>
      <xdr:grpSpPr bwMode="auto">
        <a:xfrm>
          <a:off x="10086975" y="152400"/>
          <a:ext cx="847725" cy="6496050"/>
          <a:chOff x="980" y="1"/>
          <a:chExt cx="62" cy="70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5" y="38"/>
            <a:ext cx="50" cy="6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9226" name="Straight Connector 6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295275</xdr:colOff>
      <xdr:row>26</xdr:row>
      <xdr:rowOff>38100</xdr:rowOff>
    </xdr:from>
    <xdr:to>
      <xdr:col>23</xdr:col>
      <xdr:colOff>171450</xdr:colOff>
      <xdr:row>54</xdr:row>
      <xdr:rowOff>466725</xdr:rowOff>
    </xdr:to>
    <xdr:grpSp>
      <xdr:nvGrpSpPr>
        <xdr:cNvPr id="9220" name="Group 180"/>
        <xdr:cNvGrpSpPr>
          <a:grpSpLocks/>
        </xdr:cNvGrpSpPr>
      </xdr:nvGrpSpPr>
      <xdr:grpSpPr bwMode="auto">
        <a:xfrm>
          <a:off x="10096500" y="7048500"/>
          <a:ext cx="933450" cy="6781800"/>
          <a:chOff x="996" y="0"/>
          <a:chExt cx="62" cy="623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1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9223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0</xdr:row>
      <xdr:rowOff>0</xdr:rowOff>
    </xdr:from>
    <xdr:to>
      <xdr:col>15</xdr:col>
      <xdr:colOff>57150</xdr:colOff>
      <xdr:row>31</xdr:row>
      <xdr:rowOff>9525</xdr:rowOff>
    </xdr:to>
    <xdr:grpSp>
      <xdr:nvGrpSpPr>
        <xdr:cNvPr id="10241" name="Group 211"/>
        <xdr:cNvGrpSpPr>
          <a:grpSpLocks/>
        </xdr:cNvGrpSpPr>
      </xdr:nvGrpSpPr>
      <xdr:grpSpPr bwMode="auto">
        <a:xfrm>
          <a:off x="11029950" y="0"/>
          <a:ext cx="590550" cy="7581900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2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</a:p>
        </xdr:txBody>
      </xdr:sp>
      <xdr:cxnSp macro="">
        <xdr:nvCxnSpPr>
          <xdr:cNvPr id="10244" name="Straight Connector 4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showGridLines="0" workbookViewId="0">
      <selection activeCell="H32" sqref="H32"/>
    </sheetView>
  </sheetViews>
  <sheetFormatPr defaultColWidth="9" defaultRowHeight="18.75"/>
  <cols>
    <col min="1" max="1" width="1.375" style="7" customWidth="1"/>
    <col min="2" max="2" width="5.625" style="7" customWidth="1"/>
    <col min="3" max="3" width="3.75" style="7" customWidth="1"/>
    <col min="4" max="4" width="9" style="7" customWidth="1"/>
    <col min="5" max="5" width="9.375" style="7" customWidth="1"/>
    <col min="6" max="6" width="5.125" style="7" customWidth="1"/>
    <col min="7" max="7" width="12.375" style="7" customWidth="1"/>
    <col min="8" max="8" width="7.125" style="7" customWidth="1"/>
    <col min="9" max="9" width="12.625" style="7" customWidth="1"/>
    <col min="10" max="10" width="7.625" style="7" customWidth="1"/>
    <col min="11" max="11" width="10.875" style="7" customWidth="1"/>
    <col min="12" max="12" width="5.75" style="8" customWidth="1"/>
    <col min="13" max="13" width="12" style="7" customWidth="1"/>
    <col min="14" max="14" width="7.875" style="8" customWidth="1"/>
    <col min="15" max="15" width="1.125" style="7" customWidth="1"/>
    <col min="16" max="16" width="24.25" style="7" customWidth="1"/>
    <col min="17" max="18" width="8" style="7" hidden="1" customWidth="1"/>
    <col min="19" max="19" width="7.125" style="7" customWidth="1"/>
    <col min="20" max="16384" width="9" style="7"/>
  </cols>
  <sheetData>
    <row r="1" spans="1:18" s="1" customFormat="1" ht="20.25" customHeight="1">
      <c r="B1" s="2" t="s">
        <v>0</v>
      </c>
      <c r="C1" s="3">
        <v>3.1</v>
      </c>
      <c r="D1" s="2" t="s">
        <v>360</v>
      </c>
      <c r="L1" s="4"/>
      <c r="N1" s="4"/>
    </row>
    <row r="2" spans="1:18" s="5" customFormat="1" ht="20.25" customHeight="1">
      <c r="B2" s="6" t="s">
        <v>1</v>
      </c>
      <c r="C2" s="3">
        <v>3.1</v>
      </c>
      <c r="D2" s="6" t="s">
        <v>361</v>
      </c>
    </row>
    <row r="3" spans="1:18" ht="3.75" customHeight="1"/>
    <row r="4" spans="1:18" s="12" customFormat="1" ht="18" customHeight="1">
      <c r="A4" s="480" t="s">
        <v>2</v>
      </c>
      <c r="B4" s="480"/>
      <c r="C4" s="480"/>
      <c r="D4" s="481"/>
      <c r="E4" s="9"/>
      <c r="F4" s="10"/>
      <c r="G4" s="487" t="s">
        <v>3</v>
      </c>
      <c r="H4" s="488"/>
      <c r="I4" s="488"/>
      <c r="J4" s="488"/>
      <c r="K4" s="488"/>
      <c r="L4" s="488"/>
      <c r="M4" s="488"/>
      <c r="N4" s="489"/>
      <c r="O4" s="480" t="s">
        <v>4</v>
      </c>
      <c r="P4" s="480"/>
      <c r="Q4" s="480"/>
      <c r="R4" s="481"/>
    </row>
    <row r="5" spans="1:18" s="12" customFormat="1" ht="18" customHeight="1">
      <c r="A5" s="482"/>
      <c r="B5" s="482"/>
      <c r="C5" s="482"/>
      <c r="D5" s="483"/>
      <c r="E5" s="13"/>
      <c r="F5" s="5"/>
      <c r="G5" s="476" t="s">
        <v>5</v>
      </c>
      <c r="H5" s="477"/>
      <c r="I5" s="476" t="s">
        <v>6</v>
      </c>
      <c r="J5" s="477"/>
      <c r="K5" s="476" t="s">
        <v>7</v>
      </c>
      <c r="L5" s="477"/>
      <c r="M5" s="490" t="s">
        <v>8</v>
      </c>
      <c r="N5" s="491"/>
      <c r="O5" s="482"/>
      <c r="P5" s="482"/>
      <c r="Q5" s="482"/>
      <c r="R5" s="483"/>
    </row>
    <row r="6" spans="1:18" s="12" customFormat="1" ht="18" customHeight="1">
      <c r="A6" s="482"/>
      <c r="B6" s="482"/>
      <c r="C6" s="482"/>
      <c r="D6" s="483"/>
      <c r="E6" s="476" t="s">
        <v>9</v>
      </c>
      <c r="F6" s="477"/>
      <c r="G6" s="476" t="s">
        <v>10</v>
      </c>
      <c r="H6" s="477"/>
      <c r="I6" s="476" t="s">
        <v>11</v>
      </c>
      <c r="J6" s="477"/>
      <c r="K6" s="476" t="s">
        <v>12</v>
      </c>
      <c r="L6" s="477"/>
      <c r="M6" s="476" t="s">
        <v>13</v>
      </c>
      <c r="N6" s="477"/>
      <c r="O6" s="482"/>
      <c r="P6" s="482"/>
      <c r="Q6" s="482"/>
      <c r="R6" s="483"/>
    </row>
    <row r="7" spans="1:18" s="12" customFormat="1" ht="18" customHeight="1">
      <c r="A7" s="482"/>
      <c r="B7" s="482"/>
      <c r="C7" s="482"/>
      <c r="D7" s="483"/>
      <c r="E7" s="476" t="s">
        <v>14</v>
      </c>
      <c r="F7" s="477"/>
      <c r="G7" s="476" t="s">
        <v>15</v>
      </c>
      <c r="H7" s="477"/>
      <c r="I7" s="476" t="s">
        <v>16</v>
      </c>
      <c r="J7" s="477"/>
      <c r="K7" s="476" t="s">
        <v>17</v>
      </c>
      <c r="L7" s="477"/>
      <c r="M7" s="476" t="s">
        <v>18</v>
      </c>
      <c r="N7" s="477"/>
      <c r="O7" s="482"/>
      <c r="P7" s="482"/>
      <c r="Q7" s="482"/>
      <c r="R7" s="483"/>
    </row>
    <row r="8" spans="1:18" s="12" customFormat="1" ht="18" customHeight="1">
      <c r="A8" s="482"/>
      <c r="B8" s="482"/>
      <c r="C8" s="482"/>
      <c r="D8" s="483"/>
      <c r="E8" s="13"/>
      <c r="F8" s="5"/>
      <c r="G8" s="476" t="s">
        <v>19</v>
      </c>
      <c r="H8" s="477"/>
      <c r="I8" s="476" t="s">
        <v>20</v>
      </c>
      <c r="J8" s="477"/>
      <c r="K8" s="476" t="s">
        <v>21</v>
      </c>
      <c r="L8" s="477"/>
      <c r="M8" s="476" t="s">
        <v>22</v>
      </c>
      <c r="N8" s="477"/>
      <c r="O8" s="482"/>
      <c r="P8" s="482"/>
      <c r="Q8" s="482"/>
      <c r="R8" s="483"/>
    </row>
    <row r="9" spans="1:18" s="12" customFormat="1" ht="18" customHeight="1">
      <c r="A9" s="484"/>
      <c r="B9" s="484"/>
      <c r="C9" s="484"/>
      <c r="D9" s="485"/>
      <c r="E9" s="14"/>
      <c r="F9" s="15"/>
      <c r="G9" s="16"/>
      <c r="H9" s="17"/>
      <c r="I9" s="478" t="s">
        <v>19</v>
      </c>
      <c r="J9" s="479"/>
      <c r="K9" s="16"/>
      <c r="L9" s="17"/>
      <c r="M9" s="478" t="s">
        <v>23</v>
      </c>
      <c r="N9" s="479"/>
      <c r="O9" s="484"/>
      <c r="P9" s="484"/>
      <c r="Q9" s="484"/>
      <c r="R9" s="485"/>
    </row>
    <row r="10" spans="1:18" s="21" customFormat="1" ht="18.75" customHeight="1">
      <c r="A10" s="475" t="s">
        <v>24</v>
      </c>
      <c r="B10" s="475"/>
      <c r="C10" s="475"/>
      <c r="D10" s="486"/>
      <c r="E10" s="18">
        <f>SUM(E11:E28)</f>
        <v>751</v>
      </c>
      <c r="F10" s="19"/>
      <c r="G10" s="18">
        <f>SUM(G11:G28)</f>
        <v>600</v>
      </c>
      <c r="H10" s="19"/>
      <c r="I10" s="18">
        <f>SUM(I11:I28)</f>
        <v>69</v>
      </c>
      <c r="J10" s="19"/>
      <c r="K10" s="18">
        <f>SUM(K11:K28)</f>
        <v>41</v>
      </c>
      <c r="L10" s="19"/>
      <c r="M10" s="18">
        <f>SUM(M11:M28)</f>
        <v>41</v>
      </c>
      <c r="N10" s="20"/>
      <c r="O10" s="474" t="s">
        <v>14</v>
      </c>
      <c r="P10" s="475"/>
    </row>
    <row r="11" spans="1:18" s="29" customFormat="1" ht="18.75" customHeight="1">
      <c r="A11" s="22"/>
      <c r="B11" s="23" t="s">
        <v>25</v>
      </c>
      <c r="C11" s="22"/>
      <c r="D11" s="24"/>
      <c r="E11" s="25">
        <f>SUM(G11,I11,K11,M11)</f>
        <v>120</v>
      </c>
      <c r="F11" s="26"/>
      <c r="G11" s="25">
        <v>76</v>
      </c>
      <c r="H11" s="26"/>
      <c r="I11" s="25">
        <v>24</v>
      </c>
      <c r="J11" s="26"/>
      <c r="K11" s="25">
        <v>12</v>
      </c>
      <c r="L11" s="26"/>
      <c r="M11" s="27">
        <v>8</v>
      </c>
      <c r="N11" s="28"/>
      <c r="O11" s="22"/>
      <c r="P11" s="23" t="s">
        <v>26</v>
      </c>
    </row>
    <row r="12" spans="1:18" ht="18.75" customHeight="1">
      <c r="A12" s="8"/>
      <c r="B12" s="30" t="s">
        <v>27</v>
      </c>
      <c r="C12" s="8"/>
      <c r="D12" s="31"/>
      <c r="E12" s="25">
        <f t="shared" ref="E12:E28" si="0">SUM(G12,I12,K12,M12)</f>
        <v>29</v>
      </c>
      <c r="F12" s="26"/>
      <c r="G12" s="25">
        <v>21</v>
      </c>
      <c r="H12" s="26"/>
      <c r="I12" s="25">
        <v>5</v>
      </c>
      <c r="J12" s="26"/>
      <c r="K12" s="27">
        <v>1</v>
      </c>
      <c r="L12" s="26"/>
      <c r="M12" s="27">
        <v>2</v>
      </c>
      <c r="N12" s="28"/>
      <c r="O12" s="8"/>
      <c r="P12" s="12" t="s">
        <v>29</v>
      </c>
    </row>
    <row r="13" spans="1:18" ht="18.75" customHeight="1">
      <c r="A13" s="32"/>
      <c r="B13" s="33" t="s">
        <v>30</v>
      </c>
      <c r="C13" s="34"/>
      <c r="D13" s="35"/>
      <c r="E13" s="25">
        <f t="shared" si="0"/>
        <v>40</v>
      </c>
      <c r="F13" s="26"/>
      <c r="G13" s="25">
        <v>33</v>
      </c>
      <c r="H13" s="26"/>
      <c r="I13" s="25">
        <v>3</v>
      </c>
      <c r="J13" s="26"/>
      <c r="K13" s="27">
        <v>1</v>
      </c>
      <c r="L13" s="26"/>
      <c r="M13" s="27">
        <v>3</v>
      </c>
      <c r="N13" s="28"/>
      <c r="O13" s="34"/>
      <c r="P13" s="12" t="s">
        <v>31</v>
      </c>
    </row>
    <row r="14" spans="1:18" ht="18.75" customHeight="1">
      <c r="A14" s="34"/>
      <c r="B14" s="36" t="s">
        <v>32</v>
      </c>
      <c r="C14" s="34"/>
      <c r="D14" s="35"/>
      <c r="E14" s="25">
        <f t="shared" si="0"/>
        <v>65</v>
      </c>
      <c r="F14" s="26"/>
      <c r="G14" s="25">
        <v>59</v>
      </c>
      <c r="H14" s="26"/>
      <c r="I14" s="25">
        <v>2</v>
      </c>
      <c r="J14" s="26"/>
      <c r="K14" s="27">
        <v>2</v>
      </c>
      <c r="L14" s="26"/>
      <c r="M14" s="27">
        <v>2</v>
      </c>
      <c r="N14" s="28"/>
      <c r="O14" s="34"/>
      <c r="P14" s="12" t="s">
        <v>33</v>
      </c>
    </row>
    <row r="15" spans="1:18" ht="18.75" customHeight="1">
      <c r="A15" s="8"/>
      <c r="B15" s="30" t="s">
        <v>34</v>
      </c>
      <c r="C15" s="8"/>
      <c r="D15" s="37"/>
      <c r="E15" s="25">
        <f t="shared" si="0"/>
        <v>80</v>
      </c>
      <c r="F15" s="26"/>
      <c r="G15" s="25">
        <v>64</v>
      </c>
      <c r="H15" s="26"/>
      <c r="I15" s="25">
        <v>5</v>
      </c>
      <c r="J15" s="26"/>
      <c r="K15" s="27">
        <v>6</v>
      </c>
      <c r="L15" s="26"/>
      <c r="M15" s="27">
        <v>5</v>
      </c>
      <c r="N15" s="28"/>
      <c r="O15" s="8"/>
      <c r="P15" s="12" t="s">
        <v>35</v>
      </c>
    </row>
    <row r="16" spans="1:18" ht="18.75" customHeight="1">
      <c r="A16" s="34"/>
      <c r="B16" s="36" t="s">
        <v>36</v>
      </c>
      <c r="C16" s="34"/>
      <c r="D16" s="35"/>
      <c r="E16" s="25">
        <f t="shared" si="0"/>
        <v>18</v>
      </c>
      <c r="F16" s="26"/>
      <c r="G16" s="25">
        <v>12</v>
      </c>
      <c r="H16" s="26"/>
      <c r="I16" s="25">
        <v>2</v>
      </c>
      <c r="J16" s="26"/>
      <c r="K16" s="27">
        <v>3</v>
      </c>
      <c r="L16" s="26"/>
      <c r="M16" s="27">
        <v>1</v>
      </c>
      <c r="N16" s="28"/>
      <c r="O16" s="34"/>
      <c r="P16" s="12" t="s">
        <v>37</v>
      </c>
    </row>
    <row r="17" spans="1:16" ht="18.75" customHeight="1">
      <c r="A17" s="8"/>
      <c r="B17" s="30" t="s">
        <v>38</v>
      </c>
      <c r="C17" s="8"/>
      <c r="D17" s="37"/>
      <c r="E17" s="25">
        <f t="shared" si="0"/>
        <v>55</v>
      </c>
      <c r="F17" s="26"/>
      <c r="G17" s="25">
        <v>43</v>
      </c>
      <c r="H17" s="26"/>
      <c r="I17" s="27">
        <v>5</v>
      </c>
      <c r="J17" s="26"/>
      <c r="K17" s="27">
        <v>5</v>
      </c>
      <c r="L17" s="26"/>
      <c r="M17" s="27">
        <v>2</v>
      </c>
      <c r="N17" s="28"/>
      <c r="O17" s="8"/>
      <c r="P17" s="12" t="s">
        <v>39</v>
      </c>
    </row>
    <row r="18" spans="1:16" ht="18.75" customHeight="1">
      <c r="A18" s="32"/>
      <c r="B18" s="33" t="s">
        <v>40</v>
      </c>
      <c r="C18" s="34"/>
      <c r="D18" s="38"/>
      <c r="E18" s="25">
        <f t="shared" si="0"/>
        <v>41</v>
      </c>
      <c r="F18" s="26"/>
      <c r="G18" s="25">
        <v>32</v>
      </c>
      <c r="H18" s="26"/>
      <c r="I18" s="27">
        <v>4</v>
      </c>
      <c r="J18" s="26"/>
      <c r="K18" s="27">
        <v>3</v>
      </c>
      <c r="L18" s="26"/>
      <c r="M18" s="27">
        <v>2</v>
      </c>
      <c r="N18" s="28"/>
      <c r="O18" s="34"/>
      <c r="P18" s="12" t="s">
        <v>41</v>
      </c>
    </row>
    <row r="19" spans="1:16" ht="18.75" customHeight="1">
      <c r="A19" s="8"/>
      <c r="B19" s="30" t="s">
        <v>42</v>
      </c>
      <c r="C19" s="8"/>
      <c r="D19" s="31"/>
      <c r="E19" s="25">
        <f t="shared" si="0"/>
        <v>48</v>
      </c>
      <c r="F19" s="26"/>
      <c r="G19" s="25">
        <v>34</v>
      </c>
      <c r="H19" s="26"/>
      <c r="I19" s="27">
        <v>9</v>
      </c>
      <c r="J19" s="26"/>
      <c r="K19" s="27">
        <v>3</v>
      </c>
      <c r="L19" s="26"/>
      <c r="M19" s="27">
        <v>2</v>
      </c>
      <c r="N19" s="28"/>
      <c r="O19" s="8"/>
      <c r="P19" s="12" t="s">
        <v>43</v>
      </c>
    </row>
    <row r="20" spans="1:16" ht="18.75" customHeight="1">
      <c r="A20" s="8"/>
      <c r="B20" s="30" t="s">
        <v>44</v>
      </c>
      <c r="C20" s="8"/>
      <c r="D20" s="37"/>
      <c r="E20" s="25">
        <f t="shared" si="0"/>
        <v>57</v>
      </c>
      <c r="F20" s="26"/>
      <c r="G20" s="25">
        <v>53</v>
      </c>
      <c r="H20" s="26"/>
      <c r="I20" s="25">
        <v>1</v>
      </c>
      <c r="J20" s="26"/>
      <c r="K20" s="27">
        <v>1</v>
      </c>
      <c r="L20" s="26"/>
      <c r="M20" s="27">
        <v>2</v>
      </c>
      <c r="N20" s="28"/>
      <c r="O20" s="8"/>
      <c r="P20" s="12" t="s">
        <v>45</v>
      </c>
    </row>
    <row r="21" spans="1:16" ht="18.75" customHeight="1">
      <c r="A21" s="8"/>
      <c r="B21" s="30" t="s">
        <v>46</v>
      </c>
      <c r="C21" s="8"/>
      <c r="D21" s="37"/>
      <c r="E21" s="25">
        <f t="shared" si="0"/>
        <v>46</v>
      </c>
      <c r="F21" s="26"/>
      <c r="G21" s="25">
        <v>39</v>
      </c>
      <c r="H21" s="26"/>
      <c r="I21" s="25">
        <v>4</v>
      </c>
      <c r="J21" s="26"/>
      <c r="K21" s="27">
        <v>1</v>
      </c>
      <c r="L21" s="26"/>
      <c r="M21" s="27">
        <v>2</v>
      </c>
      <c r="N21" s="28"/>
      <c r="O21" s="8"/>
      <c r="P21" s="12" t="s">
        <v>47</v>
      </c>
    </row>
    <row r="22" spans="1:16" ht="18.75" customHeight="1">
      <c r="A22" s="8"/>
      <c r="B22" s="30" t="s">
        <v>48</v>
      </c>
      <c r="C22" s="8"/>
      <c r="D22" s="37"/>
      <c r="E22" s="25">
        <f t="shared" si="0"/>
        <v>32</v>
      </c>
      <c r="F22" s="26"/>
      <c r="G22" s="25">
        <v>27</v>
      </c>
      <c r="H22" s="26"/>
      <c r="I22" s="25">
        <v>2</v>
      </c>
      <c r="J22" s="26"/>
      <c r="K22" s="27" t="s">
        <v>28</v>
      </c>
      <c r="L22" s="26"/>
      <c r="M22" s="27">
        <v>3</v>
      </c>
      <c r="N22" s="28"/>
      <c r="O22" s="8"/>
      <c r="P22" s="12" t="s">
        <v>49</v>
      </c>
    </row>
    <row r="23" spans="1:16" ht="18.75" customHeight="1">
      <c r="A23" s="8"/>
      <c r="B23" s="30" t="s">
        <v>50</v>
      </c>
      <c r="C23" s="8"/>
      <c r="D23" s="37"/>
      <c r="E23" s="25">
        <f t="shared" si="0"/>
        <v>22</v>
      </c>
      <c r="F23" s="26"/>
      <c r="G23" s="25">
        <v>20</v>
      </c>
      <c r="H23" s="26"/>
      <c r="I23" s="27">
        <v>1</v>
      </c>
      <c r="J23" s="26"/>
      <c r="K23" s="27" t="s">
        <v>28</v>
      </c>
      <c r="L23" s="26"/>
      <c r="M23" s="27">
        <v>1</v>
      </c>
      <c r="N23" s="28"/>
      <c r="O23" s="8"/>
      <c r="P23" s="12" t="s">
        <v>51</v>
      </c>
    </row>
    <row r="24" spans="1:16" ht="18.75" customHeight="1">
      <c r="A24" s="32"/>
      <c r="B24" s="36" t="s">
        <v>52</v>
      </c>
      <c r="C24" s="34"/>
      <c r="D24" s="35"/>
      <c r="E24" s="25">
        <f t="shared" si="0"/>
        <v>19</v>
      </c>
      <c r="F24" s="26"/>
      <c r="G24" s="25">
        <v>15</v>
      </c>
      <c r="H24" s="26"/>
      <c r="I24" s="25">
        <v>1</v>
      </c>
      <c r="J24" s="26"/>
      <c r="K24" s="27">
        <v>1</v>
      </c>
      <c r="L24" s="26"/>
      <c r="M24" s="27">
        <v>2</v>
      </c>
      <c r="N24" s="28"/>
      <c r="O24" s="34"/>
      <c r="P24" s="12" t="s">
        <v>53</v>
      </c>
    </row>
    <row r="25" spans="1:16" ht="18.75" customHeight="1">
      <c r="A25" s="8"/>
      <c r="B25" s="30" t="s">
        <v>54</v>
      </c>
      <c r="C25" s="8"/>
      <c r="D25" s="37"/>
      <c r="E25" s="25">
        <f t="shared" si="0"/>
        <v>32</v>
      </c>
      <c r="F25" s="26"/>
      <c r="G25" s="25">
        <v>31</v>
      </c>
      <c r="H25" s="26"/>
      <c r="I25" s="27" t="s">
        <v>28</v>
      </c>
      <c r="J25" s="26"/>
      <c r="K25" s="27" t="s">
        <v>28</v>
      </c>
      <c r="L25" s="26"/>
      <c r="M25" s="27">
        <v>1</v>
      </c>
      <c r="N25" s="28"/>
      <c r="O25" s="8"/>
      <c r="P25" s="12" t="s">
        <v>55</v>
      </c>
    </row>
    <row r="26" spans="1:16" ht="18.75" customHeight="1">
      <c r="A26" s="8"/>
      <c r="B26" s="30" t="s">
        <v>56</v>
      </c>
      <c r="C26" s="8"/>
      <c r="D26" s="37"/>
      <c r="E26" s="25">
        <f t="shared" si="0"/>
        <v>17</v>
      </c>
      <c r="F26" s="26"/>
      <c r="G26" s="25">
        <v>15</v>
      </c>
      <c r="H26" s="26"/>
      <c r="I26" s="27" t="s">
        <v>28</v>
      </c>
      <c r="J26" s="26"/>
      <c r="K26" s="27">
        <v>1</v>
      </c>
      <c r="L26" s="26"/>
      <c r="M26" s="27">
        <v>1</v>
      </c>
      <c r="N26" s="28"/>
      <c r="O26" s="8"/>
      <c r="P26" s="12" t="s">
        <v>57</v>
      </c>
    </row>
    <row r="27" spans="1:16" ht="18.75" customHeight="1">
      <c r="A27" s="8"/>
      <c r="B27" s="30" t="s">
        <v>58</v>
      </c>
      <c r="C27" s="8"/>
      <c r="D27" s="37"/>
      <c r="E27" s="25">
        <f t="shared" si="0"/>
        <v>16</v>
      </c>
      <c r="F27" s="26"/>
      <c r="G27" s="25">
        <v>13</v>
      </c>
      <c r="H27" s="26"/>
      <c r="I27" s="27">
        <v>1</v>
      </c>
      <c r="J27" s="26"/>
      <c r="K27" s="27">
        <v>1</v>
      </c>
      <c r="L27" s="26"/>
      <c r="M27" s="27">
        <v>1</v>
      </c>
      <c r="N27" s="28"/>
      <c r="O27" s="8"/>
      <c r="P27" s="12" t="s">
        <v>59</v>
      </c>
    </row>
    <row r="28" spans="1:16" ht="18.75" customHeight="1">
      <c r="A28" s="32"/>
      <c r="B28" s="36" t="s">
        <v>60</v>
      </c>
      <c r="C28" s="34"/>
      <c r="D28" s="35"/>
      <c r="E28" s="25">
        <f t="shared" si="0"/>
        <v>14</v>
      </c>
      <c r="F28" s="26"/>
      <c r="G28" s="25">
        <v>13</v>
      </c>
      <c r="H28" s="26"/>
      <c r="I28" s="27" t="s">
        <v>28</v>
      </c>
      <c r="J28" s="26"/>
      <c r="K28" s="27" t="s">
        <v>28</v>
      </c>
      <c r="L28" s="26"/>
      <c r="M28" s="27">
        <v>1</v>
      </c>
      <c r="N28" s="28"/>
      <c r="O28" s="34"/>
      <c r="P28" s="30" t="s">
        <v>61</v>
      </c>
    </row>
    <row r="29" spans="1:16" ht="6.75" customHeight="1">
      <c r="A29" s="39"/>
      <c r="B29" s="39"/>
      <c r="C29" s="39"/>
      <c r="D29" s="39"/>
      <c r="E29" s="40"/>
      <c r="F29" s="41"/>
      <c r="G29" s="40"/>
      <c r="H29" s="41"/>
      <c r="I29" s="42"/>
      <c r="J29" s="41"/>
      <c r="K29" s="40"/>
      <c r="L29" s="41"/>
      <c r="M29" s="40"/>
      <c r="N29" s="41"/>
      <c r="O29" s="39"/>
      <c r="P29" s="39"/>
    </row>
    <row r="30" spans="1:16" ht="6.75" customHeight="1"/>
    <row r="31" spans="1:16" s="12" customFormat="1" ht="15.75" customHeight="1">
      <c r="B31" s="12" t="s">
        <v>62</v>
      </c>
      <c r="I31" s="12" t="s">
        <v>63</v>
      </c>
    </row>
    <row r="32" spans="1:16" s="12" customFormat="1" ht="15.75" customHeight="1">
      <c r="C32" s="12" t="s">
        <v>347</v>
      </c>
      <c r="H32" s="7"/>
      <c r="I32" s="12" t="s">
        <v>344</v>
      </c>
      <c r="J32" s="7"/>
      <c r="K32" s="7"/>
      <c r="L32" s="7"/>
    </row>
    <row r="33" spans="3:14" s="12" customFormat="1" ht="15.75" customHeight="1">
      <c r="C33" s="12" t="s">
        <v>348</v>
      </c>
      <c r="D33" s="47"/>
      <c r="E33" s="47"/>
      <c r="F33" s="47"/>
      <c r="G33" s="47" t="s">
        <v>96</v>
      </c>
      <c r="H33" s="48"/>
      <c r="I33" s="75" t="s">
        <v>346</v>
      </c>
      <c r="J33" s="48"/>
      <c r="K33" s="47"/>
    </row>
    <row r="34" spans="3:14" ht="15.75" customHeight="1">
      <c r="L34" s="7"/>
      <c r="N34" s="7"/>
    </row>
    <row r="35" spans="3:14" ht="12" customHeight="1"/>
  </sheetData>
  <mergeCells count="25">
    <mergeCell ref="A10:D10"/>
    <mergeCell ref="A4:D9"/>
    <mergeCell ref="G4:N4"/>
    <mergeCell ref="E7:F7"/>
    <mergeCell ref="G7:H7"/>
    <mergeCell ref="I7:J7"/>
    <mergeCell ref="M7:N7"/>
    <mergeCell ref="K7:L7"/>
    <mergeCell ref="K5:L5"/>
    <mergeCell ref="M5:N5"/>
    <mergeCell ref="K6:L6"/>
    <mergeCell ref="M6:N6"/>
    <mergeCell ref="E6:F6"/>
    <mergeCell ref="G6:H6"/>
    <mergeCell ref="I6:J6"/>
    <mergeCell ref="O10:P10"/>
    <mergeCell ref="G8:H8"/>
    <mergeCell ref="I8:J8"/>
    <mergeCell ref="K8:L8"/>
    <mergeCell ref="M8:N8"/>
    <mergeCell ref="I9:J9"/>
    <mergeCell ref="M9:N9"/>
    <mergeCell ref="O4:R9"/>
    <mergeCell ref="G5:H5"/>
    <mergeCell ref="I5:J5"/>
  </mergeCells>
  <phoneticPr fontId="13" type="noConversion"/>
  <printOptions horizontalCentered="1"/>
  <pageMargins left="0" right="0" top="0.78740157480314965" bottom="0" header="0.39370078740157483" footer="0.39370078740157483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66"/>
  <sheetViews>
    <sheetView showGridLines="0" tabSelected="1" topLeftCell="A34" zoomScaleSheetLayoutView="75" workbookViewId="0">
      <selection activeCell="X50" sqref="X50"/>
    </sheetView>
  </sheetViews>
  <sheetFormatPr defaultColWidth="9" defaultRowHeight="18.75"/>
  <cols>
    <col min="1" max="1" width="1.375" style="7" customWidth="1"/>
    <col min="2" max="2" width="5.625" style="7" customWidth="1"/>
    <col min="3" max="3" width="4.625" style="7" customWidth="1"/>
    <col min="4" max="4" width="1.375" style="7" customWidth="1"/>
    <col min="5" max="5" width="7.125" style="7" customWidth="1"/>
    <col min="6" max="6" width="3.125" style="8" customWidth="1"/>
    <col min="7" max="7" width="7.375" style="7" customWidth="1"/>
    <col min="8" max="8" width="5.125" style="8" customWidth="1"/>
    <col min="9" max="9" width="6.625" style="7" customWidth="1"/>
    <col min="10" max="10" width="2.75" style="8" customWidth="1"/>
    <col min="11" max="11" width="6.875" style="7" customWidth="1"/>
    <col min="12" max="12" width="2.625" style="8" customWidth="1"/>
    <col min="13" max="13" width="7.375" style="8" customWidth="1"/>
    <col min="14" max="14" width="3.875" style="8" customWidth="1"/>
    <col min="15" max="15" width="6.75" style="7" customWidth="1"/>
    <col min="16" max="16" width="4.375" style="8" customWidth="1"/>
    <col min="17" max="17" width="7.25" style="7" customWidth="1"/>
    <col min="18" max="18" width="4.375" style="8" customWidth="1"/>
    <col min="19" max="19" width="8.125" style="7" customWidth="1"/>
    <col min="20" max="20" width="4.25" style="8" customWidth="1"/>
    <col min="21" max="21" width="6.375" style="7" customWidth="1"/>
    <col min="22" max="22" width="2.25" style="8" customWidth="1"/>
    <col min="23" max="23" width="1" style="7" customWidth="1"/>
    <col min="24" max="24" width="13.375" style="7" customWidth="1"/>
    <col min="25" max="25" width="2" style="7" customWidth="1"/>
    <col min="26" max="16384" width="9" style="7"/>
  </cols>
  <sheetData>
    <row r="1" spans="1:25" s="1" customFormat="1">
      <c r="B1" s="1" t="s">
        <v>88</v>
      </c>
      <c r="C1" s="283">
        <v>3.1</v>
      </c>
      <c r="D1" s="1" t="s">
        <v>391</v>
      </c>
      <c r="F1" s="4"/>
      <c r="H1" s="4"/>
      <c r="J1" s="4"/>
      <c r="L1" s="4"/>
      <c r="M1" s="4"/>
      <c r="N1" s="4"/>
      <c r="P1" s="4"/>
      <c r="R1" s="4"/>
      <c r="T1" s="4"/>
      <c r="V1" s="4"/>
    </row>
    <row r="2" spans="1:25" s="177" customFormat="1">
      <c r="B2" s="177" t="s">
        <v>66</v>
      </c>
      <c r="C2" s="284">
        <v>3.1</v>
      </c>
      <c r="D2" s="177" t="s">
        <v>390</v>
      </c>
      <c r="F2" s="5"/>
      <c r="H2" s="5"/>
      <c r="J2" s="5"/>
      <c r="L2" s="5"/>
      <c r="M2" s="5"/>
      <c r="N2" s="5"/>
      <c r="P2" s="5"/>
      <c r="R2" s="5"/>
      <c r="T2" s="5"/>
      <c r="V2" s="5"/>
      <c r="X2" s="1"/>
    </row>
    <row r="3" spans="1:25" ht="5.25" customHeight="1"/>
    <row r="4" spans="1:25" s="177" customFormat="1" ht="28.5" customHeight="1">
      <c r="A4" s="534" t="s">
        <v>2</v>
      </c>
      <c r="B4" s="568"/>
      <c r="C4" s="568"/>
      <c r="D4" s="569"/>
      <c r="E4" s="517" t="s">
        <v>153</v>
      </c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9"/>
      <c r="W4" s="574" t="s">
        <v>154</v>
      </c>
      <c r="X4" s="575"/>
    </row>
    <row r="5" spans="1:25" s="177" customFormat="1" ht="28.5" customHeight="1">
      <c r="A5" s="537"/>
      <c r="B5" s="587"/>
      <c r="C5" s="587"/>
      <c r="D5" s="571"/>
      <c r="E5" s="13"/>
      <c r="F5" s="156"/>
      <c r="H5" s="5"/>
      <c r="I5" s="13"/>
      <c r="J5" s="5"/>
      <c r="K5" s="476" t="s">
        <v>155</v>
      </c>
      <c r="L5" s="477"/>
      <c r="M5" s="57"/>
      <c r="N5" s="202"/>
      <c r="O5" s="581" t="s">
        <v>156</v>
      </c>
      <c r="P5" s="582"/>
      <c r="Q5" s="524" t="s">
        <v>157</v>
      </c>
      <c r="R5" s="565"/>
      <c r="S5" s="533" t="s">
        <v>158</v>
      </c>
      <c r="T5" s="535"/>
      <c r="U5" s="533"/>
      <c r="V5" s="535"/>
      <c r="W5" s="579"/>
      <c r="X5" s="520"/>
    </row>
    <row r="6" spans="1:25" s="177" customFormat="1" ht="28.5" customHeight="1">
      <c r="A6" s="537"/>
      <c r="B6" s="587"/>
      <c r="C6" s="587"/>
      <c r="D6" s="571"/>
      <c r="E6" s="524" t="s">
        <v>159</v>
      </c>
      <c r="F6" s="565"/>
      <c r="G6" s="536" t="s">
        <v>160</v>
      </c>
      <c r="H6" s="538"/>
      <c r="I6" s="536" t="s">
        <v>161</v>
      </c>
      <c r="J6" s="538"/>
      <c r="K6" s="524" t="s">
        <v>162</v>
      </c>
      <c r="L6" s="565"/>
      <c r="M6" s="524" t="s">
        <v>163</v>
      </c>
      <c r="N6" s="565"/>
      <c r="O6" s="583"/>
      <c r="P6" s="584"/>
      <c r="Q6" s="524" t="s">
        <v>164</v>
      </c>
      <c r="R6" s="565"/>
      <c r="S6" s="524" t="s">
        <v>165</v>
      </c>
      <c r="T6" s="565"/>
      <c r="U6" s="524" t="s">
        <v>166</v>
      </c>
      <c r="V6" s="565"/>
      <c r="W6" s="579"/>
      <c r="X6" s="520"/>
    </row>
    <row r="7" spans="1:25" s="177" customFormat="1" ht="28.5" customHeight="1">
      <c r="A7" s="537"/>
      <c r="B7" s="587"/>
      <c r="C7" s="587"/>
      <c r="D7" s="571"/>
      <c r="E7" s="476" t="s">
        <v>167</v>
      </c>
      <c r="F7" s="477"/>
      <c r="G7" s="524" t="s">
        <v>168</v>
      </c>
      <c r="H7" s="565"/>
      <c r="I7" s="524" t="s">
        <v>169</v>
      </c>
      <c r="J7" s="565"/>
      <c r="K7" s="524" t="s">
        <v>170</v>
      </c>
      <c r="L7" s="565"/>
      <c r="M7" s="524" t="s">
        <v>171</v>
      </c>
      <c r="N7" s="565"/>
      <c r="O7" s="585" t="s">
        <v>172</v>
      </c>
      <c r="P7" s="586"/>
      <c r="Q7" s="524" t="s">
        <v>173</v>
      </c>
      <c r="R7" s="565"/>
      <c r="S7" s="476" t="s">
        <v>174</v>
      </c>
      <c r="T7" s="477"/>
      <c r="U7" s="476" t="s">
        <v>175</v>
      </c>
      <c r="V7" s="477"/>
      <c r="W7" s="579"/>
      <c r="X7" s="520"/>
    </row>
    <row r="8" spans="1:25" s="177" customFormat="1" ht="28.5" customHeight="1">
      <c r="A8" s="540"/>
      <c r="B8" s="572"/>
      <c r="C8" s="572"/>
      <c r="D8" s="573"/>
      <c r="E8" s="14"/>
      <c r="F8" s="15"/>
      <c r="G8" s="14"/>
      <c r="H8" s="157"/>
      <c r="I8" s="15"/>
      <c r="J8" s="157"/>
      <c r="K8" s="526" t="s">
        <v>176</v>
      </c>
      <c r="L8" s="566"/>
      <c r="M8" s="179"/>
      <c r="N8" s="179"/>
      <c r="O8" s="285"/>
      <c r="P8" s="286"/>
      <c r="Q8" s="527" t="s">
        <v>177</v>
      </c>
      <c r="R8" s="566"/>
      <c r="S8" s="478"/>
      <c r="T8" s="479"/>
      <c r="U8" s="14"/>
      <c r="V8" s="15"/>
      <c r="W8" s="580"/>
      <c r="X8" s="521"/>
    </row>
    <row r="9" spans="1:25" s="8" customFormat="1" ht="3" customHeight="1">
      <c r="A9" s="287"/>
      <c r="B9" s="287"/>
      <c r="C9" s="287"/>
      <c r="D9" s="288"/>
      <c r="E9" s="223"/>
      <c r="F9" s="224"/>
      <c r="G9" s="289"/>
      <c r="H9" s="290"/>
      <c r="I9" s="223"/>
      <c r="J9" s="223"/>
      <c r="K9" s="289"/>
      <c r="L9" s="290"/>
      <c r="M9" s="223"/>
      <c r="N9" s="224"/>
      <c r="O9" s="223"/>
      <c r="P9" s="224"/>
      <c r="Q9" s="289"/>
      <c r="R9" s="224"/>
      <c r="S9" s="223"/>
      <c r="T9" s="223"/>
      <c r="U9" s="289"/>
      <c r="V9" s="223"/>
      <c r="W9" s="291"/>
      <c r="X9" s="292"/>
    </row>
    <row r="10" spans="1:25" s="297" customFormat="1">
      <c r="A10" s="507" t="s">
        <v>24</v>
      </c>
      <c r="B10" s="507"/>
      <c r="C10" s="507"/>
      <c r="D10" s="588"/>
      <c r="E10" s="293">
        <v>1</v>
      </c>
      <c r="F10" s="219"/>
      <c r="G10" s="293">
        <v>7</v>
      </c>
      <c r="H10" s="294"/>
      <c r="I10" s="293">
        <v>20</v>
      </c>
      <c r="J10" s="294"/>
      <c r="K10" s="293">
        <v>16</v>
      </c>
      <c r="L10" s="294"/>
      <c r="M10" s="170" t="s">
        <v>28</v>
      </c>
      <c r="N10" s="294"/>
      <c r="O10" s="293">
        <v>3</v>
      </c>
      <c r="P10" s="294"/>
      <c r="Q10" s="293">
        <v>129</v>
      </c>
      <c r="R10" s="294"/>
      <c r="S10" s="293">
        <v>14</v>
      </c>
      <c r="T10" s="294"/>
      <c r="U10" s="293">
        <v>54</v>
      </c>
      <c r="V10" s="295"/>
      <c r="W10" s="296"/>
      <c r="X10" s="216" t="s">
        <v>14</v>
      </c>
      <c r="Y10" s="223"/>
    </row>
    <row r="11" spans="1:25">
      <c r="A11" s="203"/>
      <c r="B11" s="23" t="s">
        <v>25</v>
      </c>
      <c r="C11" s="203"/>
      <c r="D11" s="227"/>
      <c r="E11" s="170" t="s">
        <v>28</v>
      </c>
      <c r="F11" s="259"/>
      <c r="G11" s="61">
        <v>3</v>
      </c>
      <c r="H11" s="259"/>
      <c r="I11" s="170" t="s">
        <v>28</v>
      </c>
      <c r="J11" s="259"/>
      <c r="K11" s="61">
        <v>9</v>
      </c>
      <c r="L11" s="259"/>
      <c r="M11" s="170" t="s">
        <v>28</v>
      </c>
      <c r="N11" s="259"/>
      <c r="O11" s="170" t="s">
        <v>28</v>
      </c>
      <c r="P11" s="259"/>
      <c r="Q11" s="61">
        <v>46</v>
      </c>
      <c r="R11" s="259"/>
      <c r="S11" s="170" t="s">
        <v>28</v>
      </c>
      <c r="T11" s="170"/>
      <c r="U11" s="61" t="s">
        <v>28</v>
      </c>
      <c r="V11" s="170"/>
      <c r="W11" s="298"/>
      <c r="X11" s="23" t="s">
        <v>26</v>
      </c>
    </row>
    <row r="12" spans="1:25">
      <c r="A12" s="203"/>
      <c r="B12" s="36" t="s">
        <v>27</v>
      </c>
      <c r="C12" s="203"/>
      <c r="D12" s="227"/>
      <c r="E12" s="170" t="s">
        <v>28</v>
      </c>
      <c r="F12" s="259"/>
      <c r="G12" s="170" t="s">
        <v>28</v>
      </c>
      <c r="H12" s="259"/>
      <c r="I12" s="170" t="s">
        <v>28</v>
      </c>
      <c r="J12" s="259"/>
      <c r="K12" s="170" t="s">
        <v>28</v>
      </c>
      <c r="L12" s="259"/>
      <c r="M12" s="170" t="s">
        <v>28</v>
      </c>
      <c r="N12" s="259"/>
      <c r="O12" s="170" t="s">
        <v>28</v>
      </c>
      <c r="P12" s="259"/>
      <c r="Q12" s="170" t="s">
        <v>28</v>
      </c>
      <c r="R12" s="259"/>
      <c r="S12" s="170" t="s">
        <v>28</v>
      </c>
      <c r="T12" s="259"/>
      <c r="U12" s="170" t="s">
        <v>28</v>
      </c>
      <c r="V12" s="170"/>
      <c r="W12" s="298"/>
      <c r="X12" s="12" t="s">
        <v>29</v>
      </c>
    </row>
    <row r="13" spans="1:25">
      <c r="A13" s="203"/>
      <c r="B13" s="36" t="s">
        <v>30</v>
      </c>
      <c r="C13" s="203"/>
      <c r="D13" s="227"/>
      <c r="E13" s="170" t="s">
        <v>28</v>
      </c>
      <c r="F13" s="259"/>
      <c r="G13" s="170" t="s">
        <v>28</v>
      </c>
      <c r="H13" s="259"/>
      <c r="I13" s="170">
        <v>5</v>
      </c>
      <c r="J13" s="259"/>
      <c r="K13" s="170" t="s">
        <v>28</v>
      </c>
      <c r="L13" s="259"/>
      <c r="M13" s="170" t="s">
        <v>28</v>
      </c>
      <c r="N13" s="259"/>
      <c r="O13" s="170" t="s">
        <v>28</v>
      </c>
      <c r="P13" s="259"/>
      <c r="Q13" s="170">
        <v>2</v>
      </c>
      <c r="R13" s="259"/>
      <c r="S13" s="170">
        <v>4</v>
      </c>
      <c r="T13" s="259"/>
      <c r="U13" s="170" t="s">
        <v>28</v>
      </c>
      <c r="V13" s="170"/>
      <c r="W13" s="298"/>
      <c r="X13" s="12" t="s">
        <v>31</v>
      </c>
    </row>
    <row r="14" spans="1:25">
      <c r="A14" s="203"/>
      <c r="B14" s="36" t="s">
        <v>32</v>
      </c>
      <c r="C14" s="203"/>
      <c r="D14" s="227"/>
      <c r="E14" s="170">
        <v>1</v>
      </c>
      <c r="F14" s="259"/>
      <c r="G14" s="61">
        <v>2</v>
      </c>
      <c r="H14" s="259"/>
      <c r="I14" s="170">
        <v>15</v>
      </c>
      <c r="J14" s="259"/>
      <c r="K14" s="170">
        <v>2</v>
      </c>
      <c r="L14" s="259"/>
      <c r="M14" s="170" t="s">
        <v>28</v>
      </c>
      <c r="N14" s="259"/>
      <c r="O14" s="170">
        <v>2</v>
      </c>
      <c r="P14" s="259"/>
      <c r="Q14" s="170">
        <v>23</v>
      </c>
      <c r="R14" s="259"/>
      <c r="S14" s="170">
        <v>9</v>
      </c>
      <c r="T14" s="259"/>
      <c r="U14" s="170">
        <v>14</v>
      </c>
      <c r="V14" s="170"/>
      <c r="W14" s="298"/>
      <c r="X14" s="12" t="s">
        <v>33</v>
      </c>
    </row>
    <row r="15" spans="1:25">
      <c r="A15" s="203"/>
      <c r="B15" s="36" t="s">
        <v>34</v>
      </c>
      <c r="C15" s="203"/>
      <c r="D15" s="227"/>
      <c r="E15" s="170" t="s">
        <v>28</v>
      </c>
      <c r="F15" s="259"/>
      <c r="G15" s="170" t="s">
        <v>28</v>
      </c>
      <c r="H15" s="259"/>
      <c r="I15" s="170" t="s">
        <v>28</v>
      </c>
      <c r="J15" s="259"/>
      <c r="K15" s="170" t="s">
        <v>28</v>
      </c>
      <c r="L15" s="259"/>
      <c r="M15" s="170" t="s">
        <v>28</v>
      </c>
      <c r="N15" s="259"/>
      <c r="O15" s="170">
        <v>1</v>
      </c>
      <c r="P15" s="259"/>
      <c r="Q15" s="170">
        <v>4</v>
      </c>
      <c r="R15" s="259"/>
      <c r="S15" s="170" t="s">
        <v>28</v>
      </c>
      <c r="T15" s="259"/>
      <c r="U15" s="170">
        <v>2</v>
      </c>
      <c r="V15" s="170"/>
      <c r="W15" s="298"/>
      <c r="X15" s="12" t="s">
        <v>35</v>
      </c>
    </row>
    <row r="16" spans="1:25">
      <c r="A16" s="203"/>
      <c r="B16" s="36" t="s">
        <v>36</v>
      </c>
      <c r="C16" s="203"/>
      <c r="D16" s="227"/>
      <c r="E16" s="170" t="s">
        <v>28</v>
      </c>
      <c r="F16" s="259"/>
      <c r="G16" s="170">
        <v>1</v>
      </c>
      <c r="H16" s="259"/>
      <c r="I16" s="170" t="s">
        <v>28</v>
      </c>
      <c r="J16" s="259"/>
      <c r="K16" s="170" t="s">
        <v>28</v>
      </c>
      <c r="L16" s="259"/>
      <c r="M16" s="170" t="s">
        <v>28</v>
      </c>
      <c r="N16" s="259"/>
      <c r="O16" s="170" t="s">
        <v>28</v>
      </c>
      <c r="P16" s="259"/>
      <c r="Q16" s="170">
        <v>1</v>
      </c>
      <c r="R16" s="259"/>
      <c r="S16" s="170" t="s">
        <v>28</v>
      </c>
      <c r="T16" s="259"/>
      <c r="U16" s="170">
        <v>13</v>
      </c>
      <c r="V16" s="170"/>
      <c r="W16" s="298"/>
      <c r="X16" s="12" t="s">
        <v>37</v>
      </c>
    </row>
    <row r="17" spans="1:24">
      <c r="A17" s="203"/>
      <c r="B17" s="36" t="s">
        <v>38</v>
      </c>
      <c r="C17" s="203"/>
      <c r="D17" s="227"/>
      <c r="E17" s="170" t="s">
        <v>28</v>
      </c>
      <c r="F17" s="259"/>
      <c r="G17" s="170" t="s">
        <v>28</v>
      </c>
      <c r="H17" s="259"/>
      <c r="I17" s="170" t="s">
        <v>28</v>
      </c>
      <c r="J17" s="259"/>
      <c r="K17" s="170" t="s">
        <v>28</v>
      </c>
      <c r="L17" s="259"/>
      <c r="M17" s="170" t="s">
        <v>28</v>
      </c>
      <c r="N17" s="259"/>
      <c r="O17" s="170" t="s">
        <v>28</v>
      </c>
      <c r="P17" s="259"/>
      <c r="Q17" s="170">
        <v>1</v>
      </c>
      <c r="R17" s="259"/>
      <c r="S17" s="170" t="s">
        <v>28</v>
      </c>
      <c r="T17" s="259"/>
      <c r="U17" s="170" t="s">
        <v>28</v>
      </c>
      <c r="V17" s="170"/>
      <c r="W17" s="298"/>
      <c r="X17" s="12" t="s">
        <v>39</v>
      </c>
    </row>
    <row r="18" spans="1:24">
      <c r="A18" s="203"/>
      <c r="B18" s="36" t="s">
        <v>40</v>
      </c>
      <c r="C18" s="203"/>
      <c r="D18" s="227"/>
      <c r="E18" s="170" t="s">
        <v>28</v>
      </c>
      <c r="F18" s="259"/>
      <c r="G18" s="170" t="s">
        <v>28</v>
      </c>
      <c r="H18" s="259"/>
      <c r="I18" s="170" t="s">
        <v>28</v>
      </c>
      <c r="J18" s="259"/>
      <c r="K18" s="170">
        <v>2</v>
      </c>
      <c r="L18" s="259"/>
      <c r="M18" s="170" t="s">
        <v>28</v>
      </c>
      <c r="N18" s="259"/>
      <c r="O18" s="170" t="s">
        <v>28</v>
      </c>
      <c r="P18" s="259"/>
      <c r="Q18" s="170">
        <v>2</v>
      </c>
      <c r="R18" s="259"/>
      <c r="S18" s="170" t="s">
        <v>28</v>
      </c>
      <c r="T18" s="259"/>
      <c r="U18" s="170" t="s">
        <v>28</v>
      </c>
      <c r="V18" s="170"/>
      <c r="W18" s="298"/>
      <c r="X18" s="12" t="s">
        <v>41</v>
      </c>
    </row>
    <row r="19" spans="1:24">
      <c r="A19" s="203"/>
      <c r="B19" s="36" t="s">
        <v>42</v>
      </c>
      <c r="C19" s="203"/>
      <c r="D19" s="227"/>
      <c r="E19" s="170" t="s">
        <v>28</v>
      </c>
      <c r="F19" s="259"/>
      <c r="G19" s="170" t="s">
        <v>28</v>
      </c>
      <c r="H19" s="259"/>
      <c r="I19" s="170" t="s">
        <v>28</v>
      </c>
      <c r="J19" s="259"/>
      <c r="K19" s="170" t="s">
        <v>28</v>
      </c>
      <c r="L19" s="259"/>
      <c r="M19" s="170" t="s">
        <v>28</v>
      </c>
      <c r="N19" s="259"/>
      <c r="O19" s="170" t="s">
        <v>28</v>
      </c>
      <c r="P19" s="259"/>
      <c r="Q19" s="170">
        <v>9</v>
      </c>
      <c r="R19" s="259"/>
      <c r="S19" s="170" t="s">
        <v>28</v>
      </c>
      <c r="T19" s="259"/>
      <c r="U19" s="170" t="s">
        <v>28</v>
      </c>
      <c r="V19" s="170"/>
      <c r="W19" s="298"/>
      <c r="X19" s="12" t="s">
        <v>43</v>
      </c>
    </row>
    <row r="20" spans="1:24">
      <c r="A20" s="203"/>
      <c r="B20" s="36" t="s">
        <v>44</v>
      </c>
      <c r="C20" s="203"/>
      <c r="D20" s="227"/>
      <c r="E20" s="170" t="s">
        <v>28</v>
      </c>
      <c r="F20" s="259"/>
      <c r="G20" s="170" t="s">
        <v>28</v>
      </c>
      <c r="H20" s="259"/>
      <c r="I20" s="170" t="s">
        <v>28</v>
      </c>
      <c r="J20" s="259"/>
      <c r="K20" s="170" t="s">
        <v>28</v>
      </c>
      <c r="L20" s="259"/>
      <c r="M20" s="170" t="s">
        <v>28</v>
      </c>
      <c r="N20" s="259"/>
      <c r="O20" s="170" t="s">
        <v>28</v>
      </c>
      <c r="P20" s="259"/>
      <c r="Q20" s="170">
        <v>31</v>
      </c>
      <c r="R20" s="259"/>
      <c r="S20" s="170">
        <v>1</v>
      </c>
      <c r="T20" s="259"/>
      <c r="U20" s="170">
        <v>3</v>
      </c>
      <c r="V20" s="170"/>
      <c r="W20" s="298"/>
      <c r="X20" s="12" t="s">
        <v>45</v>
      </c>
    </row>
    <row r="21" spans="1:24">
      <c r="A21" s="203"/>
      <c r="B21" s="36" t="s">
        <v>46</v>
      </c>
      <c r="C21" s="203"/>
      <c r="D21" s="227"/>
      <c r="E21" s="170" t="s">
        <v>28</v>
      </c>
      <c r="F21" s="259"/>
      <c r="G21" s="170" t="s">
        <v>28</v>
      </c>
      <c r="H21" s="259"/>
      <c r="I21" s="170" t="s">
        <v>28</v>
      </c>
      <c r="J21" s="259"/>
      <c r="K21" s="170">
        <v>1</v>
      </c>
      <c r="L21" s="259"/>
      <c r="M21" s="170" t="s">
        <v>28</v>
      </c>
      <c r="N21" s="259"/>
      <c r="O21" s="170" t="s">
        <v>28</v>
      </c>
      <c r="P21" s="259"/>
      <c r="Q21" s="170">
        <v>2</v>
      </c>
      <c r="R21" s="259"/>
      <c r="S21" s="170" t="s">
        <v>28</v>
      </c>
      <c r="T21" s="259"/>
      <c r="U21" s="170">
        <v>1</v>
      </c>
      <c r="V21" s="170"/>
      <c r="W21" s="298"/>
      <c r="X21" s="30" t="s">
        <v>47</v>
      </c>
    </row>
    <row r="22" spans="1:24">
      <c r="A22" s="203"/>
      <c r="B22" s="36" t="s">
        <v>48</v>
      </c>
      <c r="C22" s="203"/>
      <c r="D22" s="227"/>
      <c r="E22" s="170" t="s">
        <v>28</v>
      </c>
      <c r="F22" s="259"/>
      <c r="G22" s="170">
        <v>1</v>
      </c>
      <c r="H22" s="259"/>
      <c r="I22" s="170" t="s">
        <v>28</v>
      </c>
      <c r="J22" s="259"/>
      <c r="K22" s="170">
        <v>2</v>
      </c>
      <c r="L22" s="259"/>
      <c r="M22" s="170" t="s">
        <v>28</v>
      </c>
      <c r="N22" s="259"/>
      <c r="O22" s="170" t="s">
        <v>28</v>
      </c>
      <c r="P22" s="259"/>
      <c r="Q22" s="170" t="s">
        <v>28</v>
      </c>
      <c r="R22" s="259"/>
      <c r="S22" s="170" t="s">
        <v>28</v>
      </c>
      <c r="T22" s="259"/>
      <c r="U22" s="170">
        <v>9</v>
      </c>
      <c r="V22" s="170"/>
      <c r="W22" s="298"/>
      <c r="X22" s="12" t="s">
        <v>49</v>
      </c>
    </row>
    <row r="23" spans="1:24">
      <c r="A23" s="203"/>
      <c r="B23" s="36" t="s">
        <v>50</v>
      </c>
      <c r="C23" s="203"/>
      <c r="D23" s="227"/>
      <c r="E23" s="170" t="s">
        <v>28</v>
      </c>
      <c r="F23" s="259"/>
      <c r="G23" s="170" t="s">
        <v>28</v>
      </c>
      <c r="H23" s="259"/>
      <c r="I23" s="170" t="s">
        <v>28</v>
      </c>
      <c r="J23" s="259"/>
      <c r="K23" s="170" t="s">
        <v>28</v>
      </c>
      <c r="L23" s="259"/>
      <c r="M23" s="170" t="s">
        <v>28</v>
      </c>
      <c r="N23" s="259"/>
      <c r="O23" s="170" t="s">
        <v>28</v>
      </c>
      <c r="P23" s="259"/>
      <c r="Q23" s="170" t="s">
        <v>28</v>
      </c>
      <c r="R23" s="259"/>
      <c r="S23" s="170" t="s">
        <v>28</v>
      </c>
      <c r="T23" s="259"/>
      <c r="U23" s="170">
        <v>2</v>
      </c>
      <c r="V23" s="170"/>
      <c r="W23" s="298"/>
      <c r="X23" s="12" t="s">
        <v>51</v>
      </c>
    </row>
    <row r="24" spans="1:24">
      <c r="A24" s="203"/>
      <c r="B24" s="36" t="s">
        <v>52</v>
      </c>
      <c r="C24" s="203"/>
      <c r="D24" s="227"/>
      <c r="E24" s="170" t="s">
        <v>28</v>
      </c>
      <c r="F24" s="259"/>
      <c r="G24" s="170" t="s">
        <v>28</v>
      </c>
      <c r="H24" s="259"/>
      <c r="I24" s="170" t="s">
        <v>28</v>
      </c>
      <c r="J24" s="259"/>
      <c r="K24" s="170" t="s">
        <v>28</v>
      </c>
      <c r="L24" s="259"/>
      <c r="M24" s="170" t="s">
        <v>28</v>
      </c>
      <c r="N24" s="259"/>
      <c r="O24" s="170" t="s">
        <v>28</v>
      </c>
      <c r="P24" s="259"/>
      <c r="Q24" s="170" t="s">
        <v>28</v>
      </c>
      <c r="R24" s="259"/>
      <c r="S24" s="170" t="s">
        <v>28</v>
      </c>
      <c r="T24" s="259"/>
      <c r="U24" s="170" t="s">
        <v>28</v>
      </c>
      <c r="V24" s="170"/>
      <c r="W24" s="298"/>
      <c r="X24" s="12" t="s">
        <v>53</v>
      </c>
    </row>
    <row r="25" spans="1:24" ht="86.25" customHeight="1">
      <c r="A25" s="203"/>
      <c r="B25" s="36"/>
      <c r="C25" s="203"/>
      <c r="D25" s="203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203"/>
      <c r="X25" s="12"/>
    </row>
    <row r="26" spans="1:24" s="1" customFormat="1">
      <c r="B26" s="1" t="s">
        <v>88</v>
      </c>
      <c r="C26" s="283">
        <v>3.1</v>
      </c>
      <c r="D26" s="1" t="s">
        <v>388</v>
      </c>
      <c r="E26" s="299"/>
      <c r="F26" s="300"/>
      <c r="G26" s="299"/>
      <c r="H26" s="300"/>
      <c r="I26" s="299"/>
      <c r="J26" s="300"/>
      <c r="K26" s="299"/>
      <c r="L26" s="300"/>
      <c r="M26" s="300"/>
      <c r="N26" s="300"/>
      <c r="O26" s="299"/>
      <c r="P26" s="300"/>
      <c r="Q26" s="299"/>
      <c r="R26" s="300"/>
      <c r="S26" s="299"/>
      <c r="T26" s="300"/>
      <c r="U26" s="299"/>
      <c r="V26" s="300"/>
    </row>
    <row r="27" spans="1:24" s="177" customFormat="1" ht="17.25">
      <c r="B27" s="177" t="s">
        <v>66</v>
      </c>
      <c r="C27" s="284">
        <v>3.1</v>
      </c>
      <c r="D27" s="177" t="s">
        <v>389</v>
      </c>
      <c r="E27" s="301"/>
      <c r="F27" s="302"/>
      <c r="G27" s="301"/>
      <c r="H27" s="302"/>
      <c r="I27" s="301"/>
      <c r="J27" s="302"/>
      <c r="K27" s="301"/>
      <c r="L27" s="302"/>
      <c r="M27" s="302"/>
      <c r="N27" s="302"/>
      <c r="O27" s="301"/>
      <c r="P27" s="302"/>
      <c r="Q27" s="301"/>
      <c r="R27" s="302"/>
      <c r="S27" s="301"/>
      <c r="T27" s="302"/>
      <c r="U27" s="301"/>
      <c r="V27" s="302"/>
    </row>
    <row r="28" spans="1:24" ht="5.25" customHeight="1">
      <c r="E28" s="303"/>
      <c r="F28" s="304"/>
      <c r="G28" s="303"/>
      <c r="H28" s="304"/>
      <c r="I28" s="303"/>
      <c r="J28" s="304"/>
      <c r="K28" s="303"/>
      <c r="L28" s="304"/>
      <c r="M28" s="304"/>
      <c r="N28" s="304"/>
      <c r="O28" s="303"/>
      <c r="P28" s="304"/>
      <c r="Q28" s="303"/>
      <c r="R28" s="304"/>
      <c r="S28" s="303"/>
      <c r="T28" s="304"/>
      <c r="U28" s="303"/>
      <c r="V28" s="304"/>
    </row>
    <row r="29" spans="1:24" s="177" customFormat="1" ht="28.5" customHeight="1">
      <c r="A29" s="534" t="s">
        <v>2</v>
      </c>
      <c r="B29" s="568"/>
      <c r="C29" s="568"/>
      <c r="D29" s="569"/>
      <c r="E29" s="517" t="s">
        <v>153</v>
      </c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9"/>
      <c r="W29" s="574" t="s">
        <v>154</v>
      </c>
      <c r="X29" s="575"/>
    </row>
    <row r="30" spans="1:24" s="177" customFormat="1" ht="28.5" customHeight="1">
      <c r="A30" s="537"/>
      <c r="B30" s="587"/>
      <c r="C30" s="587"/>
      <c r="D30" s="571"/>
      <c r="E30" s="13"/>
      <c r="F30" s="156"/>
      <c r="H30" s="5"/>
      <c r="I30" s="13"/>
      <c r="J30" s="5"/>
      <c r="K30" s="476" t="s">
        <v>155</v>
      </c>
      <c r="L30" s="477"/>
      <c r="M30" s="57"/>
      <c r="N30" s="202"/>
      <c r="O30" s="5"/>
      <c r="P30" s="156"/>
      <c r="Q30" s="524" t="s">
        <v>157</v>
      </c>
      <c r="R30" s="565"/>
      <c r="S30" s="533" t="s">
        <v>158</v>
      </c>
      <c r="T30" s="535"/>
      <c r="U30" s="533"/>
      <c r="V30" s="535"/>
      <c r="W30" s="579"/>
      <c r="X30" s="520"/>
    </row>
    <row r="31" spans="1:24" s="177" customFormat="1" ht="28.5" customHeight="1">
      <c r="A31" s="537"/>
      <c r="B31" s="587"/>
      <c r="C31" s="587"/>
      <c r="D31" s="571"/>
      <c r="E31" s="524" t="s">
        <v>159</v>
      </c>
      <c r="F31" s="565"/>
      <c r="G31" s="536" t="s">
        <v>160</v>
      </c>
      <c r="H31" s="538"/>
      <c r="I31" s="536" t="s">
        <v>161</v>
      </c>
      <c r="J31" s="538"/>
      <c r="K31" s="524" t="s">
        <v>162</v>
      </c>
      <c r="L31" s="565"/>
      <c r="M31" s="524" t="s">
        <v>163</v>
      </c>
      <c r="N31" s="565"/>
      <c r="O31" s="537" t="s">
        <v>156</v>
      </c>
      <c r="P31" s="538"/>
      <c r="Q31" s="524" t="s">
        <v>164</v>
      </c>
      <c r="R31" s="565"/>
      <c r="S31" s="524" t="s">
        <v>165</v>
      </c>
      <c r="T31" s="565"/>
      <c r="U31" s="524" t="s">
        <v>166</v>
      </c>
      <c r="V31" s="565"/>
      <c r="W31" s="579"/>
      <c r="X31" s="520"/>
    </row>
    <row r="32" spans="1:24" s="177" customFormat="1" ht="28.5" customHeight="1">
      <c r="A32" s="537"/>
      <c r="B32" s="587"/>
      <c r="C32" s="587"/>
      <c r="D32" s="571"/>
      <c r="E32" s="476" t="s">
        <v>167</v>
      </c>
      <c r="F32" s="477"/>
      <c r="G32" s="524" t="s">
        <v>168</v>
      </c>
      <c r="H32" s="565"/>
      <c r="I32" s="524" t="s">
        <v>169</v>
      </c>
      <c r="J32" s="565"/>
      <c r="K32" s="524" t="s">
        <v>170</v>
      </c>
      <c r="L32" s="565"/>
      <c r="M32" s="524" t="s">
        <v>171</v>
      </c>
      <c r="N32" s="565"/>
      <c r="O32" s="525" t="s">
        <v>172</v>
      </c>
      <c r="P32" s="565"/>
      <c r="Q32" s="524" t="s">
        <v>173</v>
      </c>
      <c r="R32" s="565"/>
      <c r="S32" s="476" t="s">
        <v>174</v>
      </c>
      <c r="T32" s="477"/>
      <c r="U32" s="476" t="s">
        <v>175</v>
      </c>
      <c r="V32" s="477"/>
      <c r="W32" s="579"/>
      <c r="X32" s="520"/>
    </row>
    <row r="33" spans="1:24" s="177" customFormat="1" ht="28.5" customHeight="1">
      <c r="A33" s="540"/>
      <c r="B33" s="572"/>
      <c r="C33" s="572"/>
      <c r="D33" s="573"/>
      <c r="E33" s="14"/>
      <c r="F33" s="15"/>
      <c r="G33" s="14"/>
      <c r="H33" s="157"/>
      <c r="I33" s="15"/>
      <c r="J33" s="157"/>
      <c r="K33" s="478" t="s">
        <v>176</v>
      </c>
      <c r="L33" s="479"/>
      <c r="M33" s="179"/>
      <c r="N33" s="17"/>
      <c r="O33" s="15"/>
      <c r="P33" s="157"/>
      <c r="Q33" s="478" t="s">
        <v>177</v>
      </c>
      <c r="R33" s="479"/>
      <c r="S33" s="478"/>
      <c r="T33" s="479"/>
      <c r="U33" s="14"/>
      <c r="V33" s="15"/>
      <c r="W33" s="580"/>
      <c r="X33" s="521"/>
    </row>
    <row r="34" spans="1:24">
      <c r="A34" s="203"/>
      <c r="B34" s="36" t="s">
        <v>54</v>
      </c>
      <c r="C34" s="203"/>
      <c r="D34" s="227"/>
      <c r="E34" s="170" t="s">
        <v>28</v>
      </c>
      <c r="F34" s="229"/>
      <c r="G34" s="170" t="s">
        <v>28</v>
      </c>
      <c r="H34" s="229"/>
      <c r="I34" s="170" t="s">
        <v>28</v>
      </c>
      <c r="J34" s="229"/>
      <c r="K34" s="170" t="s">
        <v>28</v>
      </c>
      <c r="L34" s="229"/>
      <c r="M34" s="170" t="s">
        <v>28</v>
      </c>
      <c r="N34" s="305"/>
      <c r="O34" s="170" t="s">
        <v>28</v>
      </c>
      <c r="P34" s="229"/>
      <c r="Q34" s="170" t="s">
        <v>28</v>
      </c>
      <c r="R34" s="229"/>
      <c r="S34" s="170" t="s">
        <v>28</v>
      </c>
      <c r="T34" s="229"/>
      <c r="U34" s="170" t="s">
        <v>28</v>
      </c>
      <c r="V34" s="232"/>
      <c r="W34" s="298"/>
      <c r="X34" s="12" t="s">
        <v>55</v>
      </c>
    </row>
    <row r="35" spans="1:24">
      <c r="A35" s="203"/>
      <c r="B35" s="36" t="s">
        <v>56</v>
      </c>
      <c r="C35" s="203"/>
      <c r="D35" s="227"/>
      <c r="E35" s="170" t="s">
        <v>28</v>
      </c>
      <c r="F35" s="229"/>
      <c r="G35" s="170" t="s">
        <v>28</v>
      </c>
      <c r="H35" s="229"/>
      <c r="I35" s="170" t="s">
        <v>28</v>
      </c>
      <c r="J35" s="229"/>
      <c r="K35" s="170" t="s">
        <v>28</v>
      </c>
      <c r="L35" s="229"/>
      <c r="M35" s="170" t="s">
        <v>28</v>
      </c>
      <c r="N35" s="229"/>
      <c r="O35" s="170" t="s">
        <v>28</v>
      </c>
      <c r="P35" s="229"/>
      <c r="Q35" s="170" t="s">
        <v>28</v>
      </c>
      <c r="R35" s="229"/>
      <c r="S35" s="170" t="s">
        <v>28</v>
      </c>
      <c r="T35" s="229"/>
      <c r="U35" s="170" t="s">
        <v>28</v>
      </c>
      <c r="V35" s="232"/>
      <c r="W35" s="298"/>
      <c r="X35" s="12" t="s">
        <v>57</v>
      </c>
    </row>
    <row r="36" spans="1:24">
      <c r="A36" s="203"/>
      <c r="B36" s="36" t="s">
        <v>58</v>
      </c>
      <c r="C36" s="203"/>
      <c r="D36" s="227"/>
      <c r="E36" s="170" t="s">
        <v>28</v>
      </c>
      <c r="F36" s="229"/>
      <c r="G36" s="170" t="s">
        <v>28</v>
      </c>
      <c r="H36" s="229"/>
      <c r="I36" s="170" t="s">
        <v>28</v>
      </c>
      <c r="J36" s="229"/>
      <c r="K36" s="170" t="s">
        <v>28</v>
      </c>
      <c r="L36" s="229"/>
      <c r="M36" s="170" t="s">
        <v>28</v>
      </c>
      <c r="N36" s="229"/>
      <c r="O36" s="170" t="s">
        <v>28</v>
      </c>
      <c r="P36" s="229"/>
      <c r="Q36" s="170">
        <v>8</v>
      </c>
      <c r="R36" s="229"/>
      <c r="S36" s="170" t="s">
        <v>28</v>
      </c>
      <c r="T36" s="229"/>
      <c r="U36" s="170">
        <v>10</v>
      </c>
      <c r="V36" s="232"/>
      <c r="W36" s="298"/>
      <c r="X36" s="12" t="s">
        <v>59</v>
      </c>
    </row>
    <row r="37" spans="1:24">
      <c r="A37" s="203"/>
      <c r="B37" s="36" t="s">
        <v>60</v>
      </c>
      <c r="C37" s="203"/>
      <c r="D37" s="227"/>
      <c r="E37" s="170" t="s">
        <v>28</v>
      </c>
      <c r="F37" s="229"/>
      <c r="G37" s="170" t="s">
        <v>28</v>
      </c>
      <c r="H37" s="229"/>
      <c r="I37" s="170" t="s">
        <v>28</v>
      </c>
      <c r="J37" s="229"/>
      <c r="K37" s="170" t="s">
        <v>28</v>
      </c>
      <c r="L37" s="229"/>
      <c r="M37" s="170" t="s">
        <v>28</v>
      </c>
      <c r="N37" s="229"/>
      <c r="O37" s="170" t="s">
        <v>28</v>
      </c>
      <c r="P37" s="229"/>
      <c r="Q37" s="170" t="s">
        <v>28</v>
      </c>
      <c r="R37" s="229"/>
      <c r="S37" s="170" t="s">
        <v>28</v>
      </c>
      <c r="T37" s="229"/>
      <c r="U37" s="170" t="s">
        <v>28</v>
      </c>
      <c r="V37" s="232"/>
      <c r="W37" s="298"/>
      <c r="X37" s="12" t="s">
        <v>61</v>
      </c>
    </row>
    <row r="38" spans="1:24" ht="3" customHeight="1">
      <c r="A38" s="205"/>
      <c r="B38" s="205"/>
      <c r="C38" s="205"/>
      <c r="D38" s="206"/>
      <c r="E38" s="205"/>
      <c r="F38" s="206"/>
      <c r="G38" s="204"/>
      <c r="H38" s="206"/>
      <c r="I38" s="205"/>
      <c r="J38" s="206"/>
      <c r="K38" s="204"/>
      <c r="L38" s="206"/>
      <c r="M38" s="205"/>
      <c r="N38" s="206"/>
      <c r="O38" s="205"/>
      <c r="P38" s="206"/>
      <c r="Q38" s="204"/>
      <c r="R38" s="206"/>
      <c r="S38" s="205"/>
      <c r="T38" s="206"/>
      <c r="U38" s="205"/>
      <c r="V38" s="205"/>
      <c r="W38" s="204"/>
      <c r="X38" s="205"/>
    </row>
    <row r="39" spans="1:24" ht="3" customHeight="1">
      <c r="A39" s="203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</row>
    <row r="40" spans="1:24" s="174" customFormat="1" ht="32.25" customHeight="1">
      <c r="A40" s="174" t="s">
        <v>178</v>
      </c>
      <c r="B40" s="12" t="s">
        <v>62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 t="s">
        <v>355</v>
      </c>
      <c r="P40" s="12"/>
      <c r="Q40" s="12"/>
      <c r="R40" s="12"/>
      <c r="S40" s="12"/>
      <c r="T40" s="12"/>
      <c r="U40" s="12"/>
      <c r="V40" s="12"/>
      <c r="W40" s="12"/>
    </row>
    <row r="41" spans="1:24" s="174" customFormat="1" ht="19.5" customHeight="1">
      <c r="B41" s="7"/>
      <c r="C41" s="12" t="s">
        <v>64</v>
      </c>
      <c r="D41" s="12"/>
      <c r="E41" s="12"/>
      <c r="F41" s="12"/>
      <c r="G41" s="12"/>
      <c r="H41" s="7"/>
      <c r="I41" s="12" t="s">
        <v>359</v>
      </c>
      <c r="J41" s="7"/>
      <c r="K41" s="7"/>
      <c r="L41" s="7"/>
      <c r="M41" s="7"/>
      <c r="N41" s="7"/>
      <c r="O41" s="12" t="s">
        <v>354</v>
      </c>
      <c r="P41" s="7"/>
      <c r="Q41" s="7"/>
      <c r="R41" s="7"/>
      <c r="S41" s="7"/>
      <c r="T41" s="7"/>
      <c r="U41" s="7"/>
      <c r="V41" s="7"/>
      <c r="W41" s="7"/>
    </row>
    <row r="42" spans="1:24" s="174" customFormat="1" ht="20.25" customHeight="1">
      <c r="A42" s="174" t="s">
        <v>358</v>
      </c>
      <c r="B42" s="7"/>
      <c r="C42" s="12" t="s">
        <v>342</v>
      </c>
      <c r="D42" s="12"/>
      <c r="E42" s="12"/>
      <c r="F42" s="12"/>
      <c r="G42" s="12"/>
      <c r="H42" s="7"/>
      <c r="I42" s="75" t="s">
        <v>359</v>
      </c>
      <c r="J42" s="7"/>
      <c r="K42" s="7"/>
      <c r="L42" s="7"/>
      <c r="M42" s="7"/>
      <c r="N42" s="7"/>
      <c r="O42" s="75" t="s">
        <v>356</v>
      </c>
      <c r="P42" s="7"/>
      <c r="Q42" s="7"/>
      <c r="R42" s="7"/>
      <c r="S42" s="7"/>
      <c r="T42" s="7"/>
      <c r="U42" s="7"/>
      <c r="V42" s="7"/>
      <c r="W42" s="7"/>
    </row>
    <row r="43" spans="1:24">
      <c r="C43" s="75"/>
    </row>
    <row r="54" ht="30.75" customHeight="1"/>
    <row r="58" ht="6.75" customHeight="1"/>
    <row r="59" hidden="1"/>
    <row r="60" hidden="1"/>
    <row r="61" hidden="1"/>
    <row r="62" hidden="1"/>
    <row r="63" hidden="1"/>
    <row r="64" hidden="1"/>
    <row r="65" hidden="1"/>
    <row r="66" hidden="1"/>
  </sheetData>
  <mergeCells count="57">
    <mergeCell ref="E32:F32"/>
    <mergeCell ref="G32:H32"/>
    <mergeCell ref="I32:J32"/>
    <mergeCell ref="K32:L32"/>
    <mergeCell ref="A10:D10"/>
    <mergeCell ref="A29:D33"/>
    <mergeCell ref="E29:V29"/>
    <mergeCell ref="E31:F31"/>
    <mergeCell ref="G31:H31"/>
    <mergeCell ref="K33:L33"/>
    <mergeCell ref="Q33:R33"/>
    <mergeCell ref="K30:L30"/>
    <mergeCell ref="Q30:R30"/>
    <mergeCell ref="S30:T30"/>
    <mergeCell ref="K31:L31"/>
    <mergeCell ref="M31:N31"/>
    <mergeCell ref="M32:N32"/>
    <mergeCell ref="O32:P32"/>
    <mergeCell ref="U31:V31"/>
    <mergeCell ref="U6:V6"/>
    <mergeCell ref="G6:H6"/>
    <mergeCell ref="M7:N7"/>
    <mergeCell ref="Q7:R7"/>
    <mergeCell ref="S7:T7"/>
    <mergeCell ref="I6:J6"/>
    <mergeCell ref="I31:J31"/>
    <mergeCell ref="W29:X33"/>
    <mergeCell ref="O31:P31"/>
    <mergeCell ref="Q31:R31"/>
    <mergeCell ref="S31:T31"/>
    <mergeCell ref="S32:T32"/>
    <mergeCell ref="U32:V32"/>
    <mergeCell ref="Q32:R32"/>
    <mergeCell ref="S33:T33"/>
    <mergeCell ref="U30:V30"/>
    <mergeCell ref="A4:D8"/>
    <mergeCell ref="E4:V4"/>
    <mergeCell ref="E6:F6"/>
    <mergeCell ref="Q6:R6"/>
    <mergeCell ref="S6:T6"/>
    <mergeCell ref="E7:F7"/>
    <mergeCell ref="G7:H7"/>
    <mergeCell ref="K8:L8"/>
    <mergeCell ref="Q8:R8"/>
    <mergeCell ref="I7:J7"/>
    <mergeCell ref="K7:L7"/>
    <mergeCell ref="W4:X8"/>
    <mergeCell ref="K5:L5"/>
    <mergeCell ref="O5:P6"/>
    <mergeCell ref="Q5:R5"/>
    <mergeCell ref="S5:T5"/>
    <mergeCell ref="U5:V5"/>
    <mergeCell ref="O7:P7"/>
    <mergeCell ref="U7:V7"/>
    <mergeCell ref="K6:L6"/>
    <mergeCell ref="M6:N6"/>
    <mergeCell ref="S8:T8"/>
  </mergeCells>
  <phoneticPr fontId="13" type="noConversion"/>
  <printOptions horizontalCentered="1"/>
  <pageMargins left="0" right="0" top="0.78740157480314965" bottom="0" header="0.39370078740157483" footer="0.39370078740157483"/>
  <pageSetup paperSize="9" orientation="landscape" r:id="rId1"/>
  <headerFooter alignWithMargins="0"/>
  <rowBreaks count="1" manualBreakCount="1">
    <brk id="2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U21"/>
  <sheetViews>
    <sheetView showGridLines="0" zoomScaleSheetLayoutView="75" workbookViewId="0">
      <selection activeCell="E15" sqref="E15"/>
    </sheetView>
  </sheetViews>
  <sheetFormatPr defaultColWidth="9" defaultRowHeight="18.75"/>
  <cols>
    <col min="1" max="1" width="1" style="47" customWidth="1"/>
    <col min="2" max="2" width="4.625" style="47" customWidth="1"/>
    <col min="3" max="3" width="4.75" style="47" customWidth="1"/>
    <col min="4" max="4" width="21.875" style="47" customWidth="1"/>
    <col min="5" max="5" width="7" style="47" customWidth="1"/>
    <col min="6" max="6" width="1.375" style="48" customWidth="1"/>
    <col min="7" max="7" width="6" style="47" customWidth="1"/>
    <col min="8" max="8" width="0.875" style="48" customWidth="1"/>
    <col min="9" max="9" width="5.375" style="47" customWidth="1"/>
    <col min="10" max="10" width="2.25" style="47" customWidth="1"/>
    <col min="11" max="11" width="6" style="47" customWidth="1"/>
    <col min="12" max="12" width="1.375" style="47" customWidth="1"/>
    <col min="13" max="13" width="6.75" style="47" customWidth="1"/>
    <col min="14" max="14" width="1.375" style="47" customWidth="1"/>
    <col min="15" max="15" width="6.875" style="47" customWidth="1"/>
    <col min="16" max="16" width="1.375" style="47" customWidth="1"/>
    <col min="17" max="17" width="6.875" style="47" customWidth="1"/>
    <col min="18" max="18" width="1.625" style="47" customWidth="1"/>
    <col min="19" max="19" width="1.25" style="47" customWidth="1"/>
    <col min="20" max="20" width="35.375" style="47" customWidth="1"/>
    <col min="21" max="21" width="7.125" style="47" customWidth="1"/>
    <col min="22" max="16384" width="9" style="47"/>
  </cols>
  <sheetData>
    <row r="1" spans="1:21" s="43" customFormat="1">
      <c r="B1" s="43" t="s">
        <v>106</v>
      </c>
      <c r="C1" s="3">
        <v>3.11</v>
      </c>
      <c r="D1" s="43" t="s">
        <v>179</v>
      </c>
      <c r="F1" s="44"/>
      <c r="H1" s="44"/>
    </row>
    <row r="2" spans="1:21" s="45" customFormat="1">
      <c r="B2" s="45" t="s">
        <v>66</v>
      </c>
      <c r="C2" s="3">
        <v>3.11</v>
      </c>
      <c r="D2" s="45" t="s">
        <v>180</v>
      </c>
      <c r="F2" s="46"/>
      <c r="H2" s="46"/>
    </row>
    <row r="3" spans="1:21" s="45" customFormat="1">
      <c r="C3" s="3"/>
      <c r="D3" s="45" t="s">
        <v>181</v>
      </c>
      <c r="F3" s="46"/>
      <c r="H3" s="46"/>
    </row>
    <row r="4" spans="1:21" ht="13.5" customHeight="1"/>
    <row r="5" spans="1:21" s="43" customFormat="1" ht="21" customHeight="1">
      <c r="A5" s="480" t="s">
        <v>182</v>
      </c>
      <c r="B5" s="480"/>
      <c r="C5" s="480"/>
      <c r="D5" s="481"/>
      <c r="E5" s="490" t="s">
        <v>183</v>
      </c>
      <c r="F5" s="491"/>
      <c r="G5" s="487" t="s">
        <v>184</v>
      </c>
      <c r="H5" s="488"/>
      <c r="I5" s="488"/>
      <c r="J5" s="488"/>
      <c r="K5" s="488"/>
      <c r="L5" s="11"/>
      <c r="M5" s="487" t="s">
        <v>334</v>
      </c>
      <c r="N5" s="488"/>
      <c r="O5" s="488"/>
      <c r="P5" s="488"/>
      <c r="Q5" s="488"/>
      <c r="R5" s="489"/>
      <c r="S5" s="574" t="s">
        <v>185</v>
      </c>
      <c r="T5" s="480"/>
    </row>
    <row r="6" spans="1:21" s="43" customFormat="1" ht="21" customHeight="1">
      <c r="A6" s="482"/>
      <c r="B6" s="482"/>
      <c r="C6" s="482"/>
      <c r="D6" s="483"/>
      <c r="E6" s="476" t="s">
        <v>186</v>
      </c>
      <c r="F6" s="477"/>
      <c r="G6" s="490" t="s">
        <v>9</v>
      </c>
      <c r="H6" s="491"/>
      <c r="I6" s="490" t="s">
        <v>97</v>
      </c>
      <c r="J6" s="491"/>
      <c r="K6" s="490" t="s">
        <v>98</v>
      </c>
      <c r="L6" s="491"/>
      <c r="M6" s="490" t="s">
        <v>9</v>
      </c>
      <c r="N6" s="491"/>
      <c r="O6" s="490" t="s">
        <v>97</v>
      </c>
      <c r="P6" s="491"/>
      <c r="Q6" s="476" t="s">
        <v>98</v>
      </c>
      <c r="R6" s="477"/>
      <c r="S6" s="579"/>
      <c r="T6" s="567"/>
    </row>
    <row r="7" spans="1:21" s="43" customFormat="1" ht="21" customHeight="1">
      <c r="A7" s="484"/>
      <c r="B7" s="484"/>
      <c r="C7" s="484"/>
      <c r="D7" s="485"/>
      <c r="E7" s="478" t="s">
        <v>336</v>
      </c>
      <c r="F7" s="479"/>
      <c r="G7" s="478" t="s">
        <v>14</v>
      </c>
      <c r="H7" s="479"/>
      <c r="I7" s="478" t="s">
        <v>99</v>
      </c>
      <c r="J7" s="479"/>
      <c r="K7" s="478" t="s">
        <v>100</v>
      </c>
      <c r="L7" s="479"/>
      <c r="M7" s="478" t="s">
        <v>14</v>
      </c>
      <c r="N7" s="479"/>
      <c r="O7" s="478" t="s">
        <v>99</v>
      </c>
      <c r="P7" s="479"/>
      <c r="Q7" s="478" t="s">
        <v>100</v>
      </c>
      <c r="R7" s="479"/>
      <c r="S7" s="580"/>
      <c r="T7" s="484"/>
    </row>
    <row r="8" spans="1:21" ht="30.75" customHeight="1">
      <c r="A8" s="589" t="s">
        <v>24</v>
      </c>
      <c r="B8" s="589"/>
      <c r="C8" s="589"/>
      <c r="D8" s="590"/>
      <c r="E8" s="306">
        <f>SUM(E9:E16)</f>
        <v>12</v>
      </c>
      <c r="F8" s="307"/>
      <c r="G8" s="306">
        <f>SUM(G9:G16)</f>
        <v>1550</v>
      </c>
      <c r="H8" s="307"/>
      <c r="I8" s="306">
        <f>SUM(I9:I16)</f>
        <v>768</v>
      </c>
      <c r="J8" s="307"/>
      <c r="K8" s="306">
        <f>SUM(K9:K16)</f>
        <v>782</v>
      </c>
      <c r="L8" s="307"/>
      <c r="M8" s="306">
        <f>SUM(M9:M16)</f>
        <v>42305</v>
      </c>
      <c r="N8" s="307"/>
      <c r="O8" s="306">
        <f>SUM(O9:O16)</f>
        <v>18786</v>
      </c>
      <c r="P8" s="307"/>
      <c r="Q8" s="306">
        <f>SUM(Q9:Q16)</f>
        <v>23519</v>
      </c>
      <c r="R8" s="63"/>
      <c r="S8" s="490" t="s">
        <v>14</v>
      </c>
      <c r="T8" s="494"/>
    </row>
    <row r="9" spans="1:21" ht="22.5" customHeight="1">
      <c r="A9" s="308"/>
      <c r="B9" s="36" t="s">
        <v>187</v>
      </c>
      <c r="C9" s="308"/>
      <c r="D9" s="308"/>
      <c r="E9" s="64">
        <v>8</v>
      </c>
      <c r="F9" s="309"/>
      <c r="G9" s="64">
        <v>433</v>
      </c>
      <c r="H9" s="62"/>
      <c r="I9" s="310">
        <v>263</v>
      </c>
      <c r="J9" s="62"/>
      <c r="K9" s="310">
        <v>170</v>
      </c>
      <c r="L9" s="311"/>
      <c r="M9" s="64">
        <v>8733</v>
      </c>
      <c r="N9" s="311"/>
      <c r="O9" s="64">
        <v>5979</v>
      </c>
      <c r="P9" s="311"/>
      <c r="Q9" s="64">
        <v>2754</v>
      </c>
      <c r="R9" s="63"/>
      <c r="S9" s="57"/>
      <c r="T9" s="67" t="s">
        <v>188</v>
      </c>
    </row>
    <row r="10" spans="1:21" ht="22.5" customHeight="1">
      <c r="A10" s="308"/>
      <c r="B10" s="36" t="s">
        <v>189</v>
      </c>
      <c r="C10" s="308"/>
      <c r="D10" s="308"/>
      <c r="E10" s="61"/>
      <c r="F10" s="312"/>
      <c r="G10" s="61"/>
      <c r="H10" s="313"/>
      <c r="I10" s="314"/>
      <c r="J10" s="313"/>
      <c r="K10" s="314"/>
      <c r="L10" s="315"/>
      <c r="M10" s="61"/>
      <c r="N10" s="315"/>
      <c r="O10" s="314"/>
      <c r="P10" s="315"/>
      <c r="Q10" s="314"/>
      <c r="R10" s="63"/>
      <c r="S10" s="57"/>
      <c r="T10" s="57"/>
    </row>
    <row r="11" spans="1:21" ht="22.5" customHeight="1">
      <c r="A11" s="308"/>
      <c r="B11" s="36" t="s">
        <v>190</v>
      </c>
      <c r="C11" s="36"/>
      <c r="D11" s="316"/>
      <c r="E11" s="61" t="s">
        <v>28</v>
      </c>
      <c r="F11" s="312"/>
      <c r="G11" s="61" t="s">
        <v>28</v>
      </c>
      <c r="H11" s="313"/>
      <c r="I11" s="314" t="s">
        <v>28</v>
      </c>
      <c r="J11" s="313"/>
      <c r="K11" s="314" t="s">
        <v>28</v>
      </c>
      <c r="L11" s="315"/>
      <c r="M11" s="61" t="s">
        <v>28</v>
      </c>
      <c r="N11" s="315"/>
      <c r="O11" s="314" t="s">
        <v>28</v>
      </c>
      <c r="P11" s="315"/>
      <c r="Q11" s="314" t="s">
        <v>28</v>
      </c>
      <c r="R11" s="63"/>
      <c r="S11" s="57"/>
      <c r="T11" s="36" t="s">
        <v>191</v>
      </c>
    </row>
    <row r="12" spans="1:21" ht="22.5" customHeight="1">
      <c r="A12" s="308"/>
      <c r="B12" s="69" t="s">
        <v>192</v>
      </c>
      <c r="C12" s="308"/>
      <c r="D12" s="308"/>
      <c r="E12" s="64"/>
      <c r="F12" s="309"/>
      <c r="G12" s="64"/>
      <c r="H12" s="62"/>
      <c r="I12" s="64"/>
      <c r="J12" s="62"/>
      <c r="K12" s="64"/>
      <c r="L12" s="311"/>
      <c r="M12" s="64"/>
      <c r="N12" s="311"/>
      <c r="O12" s="64"/>
      <c r="P12" s="311"/>
      <c r="Q12" s="64"/>
      <c r="R12" s="63"/>
      <c r="S12" s="57"/>
      <c r="T12" s="30" t="s">
        <v>193</v>
      </c>
    </row>
    <row r="13" spans="1:21" ht="22.5" customHeight="1">
      <c r="A13" s="36"/>
      <c r="B13" s="67" t="s">
        <v>329</v>
      </c>
      <c r="C13" s="75"/>
      <c r="D13" s="75"/>
      <c r="E13" s="64">
        <v>1</v>
      </c>
      <c r="F13" s="63"/>
      <c r="G13" s="64">
        <f>SUM(I13:K13)</f>
        <v>465</v>
      </c>
      <c r="H13" s="62"/>
      <c r="I13" s="310">
        <v>210</v>
      </c>
      <c r="J13" s="317"/>
      <c r="K13" s="310">
        <v>255</v>
      </c>
      <c r="L13" s="62"/>
      <c r="M13" s="64">
        <f>SUM(O13:Q13)</f>
        <v>20010</v>
      </c>
      <c r="N13" s="62"/>
      <c r="O13" s="64">
        <v>7772</v>
      </c>
      <c r="P13" s="62"/>
      <c r="Q13" s="64">
        <v>12238</v>
      </c>
      <c r="R13" s="63"/>
      <c r="S13" s="75"/>
      <c r="T13" s="12" t="s">
        <v>194</v>
      </c>
      <c r="U13" s="48"/>
    </row>
    <row r="14" spans="1:21" ht="22.5" customHeight="1">
      <c r="A14" s="36"/>
      <c r="B14" s="75" t="s">
        <v>328</v>
      </c>
      <c r="C14" s="75"/>
      <c r="D14" s="75"/>
      <c r="E14" s="64">
        <v>1</v>
      </c>
      <c r="F14" s="63"/>
      <c r="G14" s="64">
        <f>SUM(I14:K14)</f>
        <v>131</v>
      </c>
      <c r="H14" s="62"/>
      <c r="I14" s="64">
        <v>72</v>
      </c>
      <c r="J14" s="62"/>
      <c r="K14" s="64">
        <v>59</v>
      </c>
      <c r="L14" s="62"/>
      <c r="M14" s="64">
        <f>SUM(O14:Q14)</f>
        <v>2193</v>
      </c>
      <c r="N14" s="62"/>
      <c r="O14" s="64">
        <v>1499</v>
      </c>
      <c r="P14" s="62"/>
      <c r="Q14" s="64">
        <v>694</v>
      </c>
      <c r="R14" s="63"/>
      <c r="S14" s="75"/>
      <c r="T14" s="12" t="s">
        <v>195</v>
      </c>
      <c r="U14" s="121"/>
    </row>
    <row r="15" spans="1:21" ht="22.5" customHeight="1">
      <c r="A15" s="67"/>
      <c r="B15" s="75" t="s">
        <v>327</v>
      </c>
      <c r="C15" s="75"/>
      <c r="D15" s="69"/>
      <c r="E15" s="59">
        <v>1</v>
      </c>
      <c r="F15" s="82"/>
      <c r="G15" s="64">
        <f>SUM(I15:K15)</f>
        <v>502</v>
      </c>
      <c r="H15" s="134"/>
      <c r="I15" s="59">
        <v>206</v>
      </c>
      <c r="J15" s="134"/>
      <c r="K15" s="64">
        <v>296</v>
      </c>
      <c r="L15" s="62"/>
      <c r="M15" s="64">
        <f>SUM(O15:Q15)</f>
        <v>10824</v>
      </c>
      <c r="N15" s="62"/>
      <c r="O15" s="64">
        <v>3104</v>
      </c>
      <c r="P15" s="62"/>
      <c r="Q15" s="59">
        <v>7720</v>
      </c>
      <c r="R15" s="82"/>
      <c r="S15" s="75"/>
      <c r="T15" s="12" t="s">
        <v>196</v>
      </c>
      <c r="U15" s="48"/>
    </row>
    <row r="16" spans="1:21" ht="22.5" customHeight="1">
      <c r="A16" s="67"/>
      <c r="B16" s="75" t="s">
        <v>326</v>
      </c>
      <c r="C16" s="75"/>
      <c r="D16" s="69"/>
      <c r="E16" s="59">
        <v>1</v>
      </c>
      <c r="F16" s="82"/>
      <c r="G16" s="64">
        <f>SUM(I16:K16)</f>
        <v>19</v>
      </c>
      <c r="H16" s="134"/>
      <c r="I16" s="59">
        <v>17</v>
      </c>
      <c r="J16" s="134"/>
      <c r="K16" s="314">
        <v>2</v>
      </c>
      <c r="L16" s="62"/>
      <c r="M16" s="64">
        <f>SUM(O16:Q16)</f>
        <v>545</v>
      </c>
      <c r="N16" s="62"/>
      <c r="O16" s="64">
        <v>432</v>
      </c>
      <c r="P16" s="62"/>
      <c r="Q16" s="59">
        <v>113</v>
      </c>
      <c r="R16" s="82"/>
      <c r="S16" s="75"/>
      <c r="T16" s="12" t="s">
        <v>197</v>
      </c>
      <c r="U16" s="48"/>
    </row>
    <row r="17" spans="1:20" ht="8.25" customHeight="1">
      <c r="A17" s="150"/>
      <c r="B17" s="150"/>
      <c r="C17" s="150"/>
      <c r="D17" s="151"/>
      <c r="E17" s="318"/>
      <c r="F17" s="319"/>
      <c r="G17" s="318"/>
      <c r="H17" s="320"/>
      <c r="I17" s="318"/>
      <c r="J17" s="320"/>
      <c r="K17" s="318"/>
      <c r="L17" s="320"/>
      <c r="M17" s="318"/>
      <c r="N17" s="320"/>
      <c r="O17" s="318"/>
      <c r="P17" s="320"/>
      <c r="Q17" s="318"/>
      <c r="R17" s="320"/>
      <c r="S17" s="152"/>
      <c r="T17" s="150"/>
    </row>
    <row r="18" spans="1:20" ht="5.25" customHeight="1">
      <c r="A18" s="48"/>
      <c r="B18" s="48"/>
      <c r="C18" s="48"/>
      <c r="D18" s="48"/>
      <c r="E18" s="48"/>
      <c r="G18" s="48"/>
      <c r="I18" s="48"/>
      <c r="J18" s="48"/>
      <c r="K18" s="321"/>
      <c r="L18" s="321"/>
      <c r="M18" s="321"/>
      <c r="N18" s="321"/>
      <c r="O18" s="321"/>
      <c r="P18" s="321"/>
      <c r="Q18" s="321"/>
      <c r="R18" s="48"/>
      <c r="S18" s="48"/>
    </row>
    <row r="19" spans="1:20" s="51" customFormat="1" ht="22.5" customHeight="1">
      <c r="B19" s="75" t="s">
        <v>198</v>
      </c>
      <c r="C19" s="75"/>
      <c r="D19" s="75"/>
      <c r="E19" s="47"/>
      <c r="F19" s="48"/>
      <c r="G19" s="47"/>
      <c r="H19" s="48"/>
      <c r="I19" s="47"/>
      <c r="J19" s="47"/>
      <c r="K19" s="47"/>
      <c r="L19" s="47"/>
      <c r="M19" s="47"/>
      <c r="N19" s="47"/>
      <c r="O19" s="47"/>
      <c r="P19" s="47"/>
      <c r="Q19" s="47"/>
    </row>
    <row r="20" spans="1:20" s="51" customFormat="1" ht="19.5" customHeight="1">
      <c r="B20" s="45" t="s">
        <v>199</v>
      </c>
      <c r="C20" s="75"/>
      <c r="D20" s="75"/>
      <c r="E20" s="47"/>
      <c r="F20" s="48"/>
      <c r="G20" s="47"/>
      <c r="H20" s="48"/>
      <c r="I20" s="47"/>
      <c r="J20" s="47"/>
      <c r="K20" s="47"/>
      <c r="L20" s="47"/>
      <c r="M20" s="47"/>
      <c r="N20" s="47"/>
      <c r="O20" s="47"/>
      <c r="P20" s="47"/>
      <c r="Q20" s="47"/>
    </row>
    <row r="21" spans="1:20" s="51" customFormat="1" ht="15.75" customHeight="1">
      <c r="F21" s="50"/>
      <c r="H21" s="50"/>
    </row>
  </sheetData>
  <mergeCells count="21">
    <mergeCell ref="G5:K5"/>
    <mergeCell ref="M5:R5"/>
    <mergeCell ref="M6:N6"/>
    <mergeCell ref="G6:H6"/>
    <mergeCell ref="I6:J6"/>
    <mergeCell ref="E5:F5"/>
    <mergeCell ref="K6:L6"/>
    <mergeCell ref="A8:D8"/>
    <mergeCell ref="S8:T8"/>
    <mergeCell ref="O6:P6"/>
    <mergeCell ref="Q6:R6"/>
    <mergeCell ref="E7:F7"/>
    <mergeCell ref="S5:T7"/>
    <mergeCell ref="O7:P7"/>
    <mergeCell ref="Q7:R7"/>
    <mergeCell ref="A5:D7"/>
    <mergeCell ref="G7:H7"/>
    <mergeCell ref="I7:J7"/>
    <mergeCell ref="K7:L7"/>
    <mergeCell ref="M7:N7"/>
    <mergeCell ref="E6:F6"/>
  </mergeCells>
  <phoneticPr fontId="13" type="noConversion"/>
  <printOptions horizontalCentered="1"/>
  <pageMargins left="0" right="0" top="0.78740157480314965" bottom="0" header="0.39370078740157483" footer="0.39370078740157483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V24"/>
  <sheetViews>
    <sheetView zoomScaleSheetLayoutView="75" workbookViewId="0">
      <selection activeCell="R19" sqref="R19"/>
    </sheetView>
  </sheetViews>
  <sheetFormatPr defaultColWidth="9" defaultRowHeight="18.75"/>
  <cols>
    <col min="1" max="1" width="1.375" style="7" customWidth="1"/>
    <col min="2" max="2" width="5.25" style="7" customWidth="1"/>
    <col min="3" max="3" width="5.375" style="7" customWidth="1"/>
    <col min="4" max="4" width="11.625" style="7" customWidth="1"/>
    <col min="5" max="5" width="9" style="7" customWidth="1"/>
    <col min="6" max="6" width="1.625" style="8" customWidth="1"/>
    <col min="7" max="7" width="7.75" style="7" customWidth="1"/>
    <col min="8" max="8" width="1.75" style="8" customWidth="1"/>
    <col min="9" max="9" width="7.25" style="7" customWidth="1"/>
    <col min="10" max="10" width="1.375" style="8" customWidth="1"/>
    <col min="11" max="11" width="8" style="7" customWidth="1"/>
    <col min="12" max="12" width="1.75" style="8" customWidth="1"/>
    <col min="13" max="13" width="8.375" style="7" customWidth="1"/>
    <col min="14" max="14" width="1.75" style="8" customWidth="1"/>
    <col min="15" max="15" width="9.625" style="7" customWidth="1"/>
    <col min="16" max="16" width="1.75" style="8" customWidth="1"/>
    <col min="17" max="17" width="7" style="7" customWidth="1"/>
    <col min="18" max="18" width="7.375" style="7" customWidth="1"/>
    <col min="19" max="19" width="5.75" style="7" customWidth="1"/>
    <col min="20" max="20" width="6.375" style="7" customWidth="1"/>
    <col min="21" max="21" width="0.875" style="7" customWidth="1"/>
    <col min="22" max="22" width="33.375" style="7" customWidth="1"/>
    <col min="23" max="23" width="7" style="7" customWidth="1"/>
    <col min="24" max="16384" width="9" style="7"/>
  </cols>
  <sheetData>
    <row r="1" spans="1:22">
      <c r="B1" s="1" t="s">
        <v>65</v>
      </c>
      <c r="C1" s="3">
        <v>3.12</v>
      </c>
      <c r="D1" s="1" t="s">
        <v>200</v>
      </c>
      <c r="E1" s="1"/>
      <c r="F1" s="4"/>
      <c r="G1" s="1"/>
      <c r="H1" s="4"/>
      <c r="I1" s="1"/>
      <c r="J1" s="4"/>
      <c r="K1" s="1"/>
      <c r="L1" s="4"/>
      <c r="M1" s="1"/>
      <c r="N1" s="4"/>
      <c r="O1" s="1"/>
      <c r="P1" s="4"/>
      <c r="U1" s="8"/>
    </row>
    <row r="2" spans="1:22" s="177" customFormat="1">
      <c r="B2" s="177" t="s">
        <v>1</v>
      </c>
      <c r="C2" s="3">
        <v>3.12</v>
      </c>
      <c r="D2" s="177" t="s">
        <v>201</v>
      </c>
      <c r="F2" s="5"/>
      <c r="H2" s="5"/>
      <c r="J2" s="5"/>
      <c r="L2" s="5"/>
      <c r="N2" s="5"/>
      <c r="P2" s="5"/>
      <c r="U2" s="5"/>
    </row>
    <row r="3" spans="1:22" s="1" customFormat="1" ht="11.25" customHeight="1"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24" customHeight="1">
      <c r="A4" s="495" t="s">
        <v>182</v>
      </c>
      <c r="B4" s="495"/>
      <c r="C4" s="495"/>
      <c r="D4" s="496"/>
      <c r="E4" s="504"/>
      <c r="F4" s="505"/>
      <c r="G4" s="505"/>
      <c r="H4" s="49"/>
      <c r="I4" s="595" t="s">
        <v>202</v>
      </c>
      <c r="J4" s="596"/>
      <c r="K4" s="596"/>
      <c r="L4" s="596"/>
      <c r="M4" s="597"/>
      <c r="N4" s="597"/>
      <c r="O4" s="597"/>
      <c r="P4" s="597"/>
      <c r="Q4" s="597"/>
      <c r="R4" s="597"/>
      <c r="S4" s="597"/>
      <c r="T4" s="598"/>
      <c r="U4" s="604" t="s">
        <v>185</v>
      </c>
      <c r="V4" s="495"/>
    </row>
    <row r="5" spans="1:22" ht="24" customHeight="1">
      <c r="A5" s="497"/>
      <c r="B5" s="497"/>
      <c r="C5" s="497"/>
      <c r="D5" s="498"/>
      <c r="E5" s="506" t="s">
        <v>9</v>
      </c>
      <c r="F5" s="507"/>
      <c r="G5" s="507"/>
      <c r="H5" s="588"/>
      <c r="I5" s="504" t="s">
        <v>203</v>
      </c>
      <c r="J5" s="505"/>
      <c r="K5" s="505"/>
      <c r="L5" s="599"/>
      <c r="M5" s="504" t="s">
        <v>204</v>
      </c>
      <c r="N5" s="505"/>
      <c r="O5" s="505"/>
      <c r="P5" s="599"/>
      <c r="Q5" s="506" t="s">
        <v>205</v>
      </c>
      <c r="R5" s="507"/>
      <c r="S5" s="506" t="s">
        <v>206</v>
      </c>
      <c r="T5" s="588"/>
      <c r="U5" s="605"/>
      <c r="V5" s="497"/>
    </row>
    <row r="6" spans="1:22" ht="16.5" customHeight="1">
      <c r="A6" s="594"/>
      <c r="B6" s="594"/>
      <c r="C6" s="594"/>
      <c r="D6" s="498"/>
      <c r="E6" s="506" t="s">
        <v>14</v>
      </c>
      <c r="F6" s="507"/>
      <c r="G6" s="507"/>
      <c r="H6" s="588"/>
      <c r="I6" s="506" t="s">
        <v>207</v>
      </c>
      <c r="J6" s="507"/>
      <c r="K6" s="507"/>
      <c r="L6" s="588"/>
      <c r="M6" s="506" t="s">
        <v>208</v>
      </c>
      <c r="N6" s="507"/>
      <c r="O6" s="507"/>
      <c r="P6" s="588"/>
      <c r="Q6" s="506" t="s">
        <v>209</v>
      </c>
      <c r="R6" s="588"/>
      <c r="S6" s="506" t="s">
        <v>210</v>
      </c>
      <c r="T6" s="588"/>
      <c r="U6" s="605"/>
      <c r="V6" s="594"/>
    </row>
    <row r="7" spans="1:22" ht="16.5" customHeight="1">
      <c r="A7" s="594"/>
      <c r="B7" s="594"/>
      <c r="C7" s="594"/>
      <c r="D7" s="498"/>
      <c r="E7" s="508"/>
      <c r="F7" s="509"/>
      <c r="G7" s="509"/>
      <c r="H7" s="54"/>
      <c r="I7" s="508" t="s">
        <v>211</v>
      </c>
      <c r="J7" s="509"/>
      <c r="K7" s="509"/>
      <c r="L7" s="593"/>
      <c r="M7" s="508" t="s">
        <v>212</v>
      </c>
      <c r="N7" s="509"/>
      <c r="O7" s="509"/>
      <c r="P7" s="593"/>
      <c r="Q7" s="602" t="s">
        <v>213</v>
      </c>
      <c r="R7" s="607"/>
      <c r="S7" s="602" t="s">
        <v>214</v>
      </c>
      <c r="T7" s="603"/>
      <c r="U7" s="605"/>
      <c r="V7" s="594"/>
    </row>
    <row r="8" spans="1:22">
      <c r="A8" s="594"/>
      <c r="B8" s="594"/>
      <c r="C8" s="594"/>
      <c r="D8" s="498"/>
      <c r="E8" s="600" t="s">
        <v>97</v>
      </c>
      <c r="F8" s="601"/>
      <c r="G8" s="600" t="s">
        <v>98</v>
      </c>
      <c r="H8" s="601"/>
      <c r="I8" s="600" t="s">
        <v>97</v>
      </c>
      <c r="J8" s="601"/>
      <c r="K8" s="600" t="s">
        <v>98</v>
      </c>
      <c r="L8" s="601"/>
      <c r="M8" s="600" t="s">
        <v>97</v>
      </c>
      <c r="N8" s="601"/>
      <c r="O8" s="600" t="s">
        <v>98</v>
      </c>
      <c r="P8" s="601"/>
      <c r="Q8" s="428" t="s">
        <v>97</v>
      </c>
      <c r="R8" s="428" t="s">
        <v>98</v>
      </c>
      <c r="S8" s="428" t="s">
        <v>97</v>
      </c>
      <c r="T8" s="428" t="s">
        <v>98</v>
      </c>
      <c r="U8" s="605"/>
      <c r="V8" s="594"/>
    </row>
    <row r="9" spans="1:22" ht="15.75" customHeight="1">
      <c r="A9" s="499"/>
      <c r="B9" s="499"/>
      <c r="C9" s="499"/>
      <c r="D9" s="500"/>
      <c r="E9" s="508" t="s">
        <v>99</v>
      </c>
      <c r="F9" s="593"/>
      <c r="G9" s="508" t="s">
        <v>100</v>
      </c>
      <c r="H9" s="593"/>
      <c r="I9" s="508" t="s">
        <v>99</v>
      </c>
      <c r="J9" s="593"/>
      <c r="K9" s="508" t="s">
        <v>100</v>
      </c>
      <c r="L9" s="593"/>
      <c r="M9" s="508" t="s">
        <v>99</v>
      </c>
      <c r="N9" s="593"/>
      <c r="O9" s="508" t="s">
        <v>100</v>
      </c>
      <c r="P9" s="593"/>
      <c r="Q9" s="429" t="s">
        <v>99</v>
      </c>
      <c r="R9" s="430" t="s">
        <v>100</v>
      </c>
      <c r="S9" s="429" t="s">
        <v>99</v>
      </c>
      <c r="T9" s="430" t="s">
        <v>100</v>
      </c>
      <c r="U9" s="606"/>
      <c r="V9" s="499"/>
    </row>
    <row r="10" spans="1:22" s="8" customFormat="1" ht="3" customHeight="1">
      <c r="A10" s="322"/>
      <c r="B10" s="322"/>
      <c r="C10" s="322"/>
      <c r="D10" s="323"/>
      <c r="E10" s="289"/>
      <c r="F10" s="224"/>
      <c r="G10" s="223"/>
      <c r="H10" s="224"/>
      <c r="I10" s="289"/>
      <c r="J10" s="290"/>
      <c r="K10" s="223"/>
      <c r="L10" s="223"/>
      <c r="M10" s="289"/>
      <c r="N10" s="223"/>
      <c r="O10" s="289"/>
      <c r="P10" s="224"/>
      <c r="Q10" s="324"/>
      <c r="R10" s="224"/>
      <c r="S10" s="324"/>
      <c r="T10" s="224"/>
      <c r="U10" s="325"/>
      <c r="V10" s="322"/>
    </row>
    <row r="11" spans="1:22" s="8" customFormat="1" ht="29.25" customHeight="1">
      <c r="A11" s="507" t="s">
        <v>24</v>
      </c>
      <c r="B11" s="507"/>
      <c r="C11" s="507"/>
      <c r="D11" s="588"/>
      <c r="E11" s="326">
        <v>768</v>
      </c>
      <c r="F11" s="327"/>
      <c r="G11" s="326">
        <v>782</v>
      </c>
      <c r="H11" s="327"/>
      <c r="I11" s="326">
        <v>554</v>
      </c>
      <c r="J11" s="327"/>
      <c r="K11" s="326">
        <v>590</v>
      </c>
      <c r="L11" s="327"/>
      <c r="M11" s="326">
        <v>213</v>
      </c>
      <c r="N11" s="327"/>
      <c r="O11" s="326">
        <v>190</v>
      </c>
      <c r="P11" s="327"/>
      <c r="Q11" s="328">
        <v>1</v>
      </c>
      <c r="R11" s="328">
        <v>2</v>
      </c>
      <c r="S11" s="333" t="s">
        <v>28</v>
      </c>
      <c r="T11" s="333" t="s">
        <v>28</v>
      </c>
      <c r="U11" s="506" t="s">
        <v>14</v>
      </c>
      <c r="V11" s="507"/>
    </row>
    <row r="12" spans="1:22">
      <c r="A12" s="329" t="s">
        <v>187</v>
      </c>
      <c r="B12" s="223"/>
      <c r="C12" s="224"/>
      <c r="E12" s="330">
        <v>263</v>
      </c>
      <c r="F12" s="331"/>
      <c r="G12" s="330">
        <v>170</v>
      </c>
      <c r="H12" s="331"/>
      <c r="I12" s="330">
        <v>95</v>
      </c>
      <c r="J12" s="332"/>
      <c r="K12" s="330">
        <v>51</v>
      </c>
      <c r="L12" s="332"/>
      <c r="M12" s="330">
        <v>167</v>
      </c>
      <c r="N12" s="331"/>
      <c r="O12" s="332">
        <v>117</v>
      </c>
      <c r="P12" s="331"/>
      <c r="Q12" s="333">
        <v>1</v>
      </c>
      <c r="R12" s="434" t="s">
        <v>337</v>
      </c>
      <c r="S12" s="333" t="s">
        <v>28</v>
      </c>
      <c r="T12" s="333" t="s">
        <v>28</v>
      </c>
      <c r="U12" s="334" t="s">
        <v>188</v>
      </c>
      <c r="V12" s="51"/>
    </row>
    <row r="13" spans="1:22">
      <c r="A13" s="329" t="s">
        <v>189</v>
      </c>
      <c r="B13" s="329"/>
      <c r="C13" s="335"/>
      <c r="E13" s="330"/>
      <c r="F13" s="331"/>
      <c r="G13" s="330"/>
      <c r="H13" s="331"/>
      <c r="I13" s="330"/>
      <c r="J13" s="332"/>
      <c r="K13" s="330"/>
      <c r="L13" s="332"/>
      <c r="M13" s="330"/>
      <c r="N13" s="331"/>
      <c r="O13" s="332"/>
      <c r="P13" s="331"/>
      <c r="Q13" s="333"/>
      <c r="R13" s="333"/>
      <c r="S13" s="333"/>
      <c r="T13" s="336"/>
      <c r="U13" s="174"/>
      <c r="V13" s="174"/>
    </row>
    <row r="14" spans="1:22">
      <c r="A14" s="591" t="s">
        <v>215</v>
      </c>
      <c r="B14" s="591"/>
      <c r="C14" s="591"/>
      <c r="D14" s="592"/>
      <c r="E14" s="330" t="s">
        <v>28</v>
      </c>
      <c r="F14" s="331"/>
      <c r="G14" s="330" t="s">
        <v>28</v>
      </c>
      <c r="H14" s="331"/>
      <c r="I14" s="330" t="s">
        <v>28</v>
      </c>
      <c r="J14" s="331"/>
      <c r="K14" s="330" t="s">
        <v>28</v>
      </c>
      <c r="L14" s="331"/>
      <c r="M14" s="330" t="s">
        <v>28</v>
      </c>
      <c r="N14" s="331"/>
      <c r="O14" s="330" t="s">
        <v>28</v>
      </c>
      <c r="P14" s="331"/>
      <c r="Q14" s="337" t="s">
        <v>28</v>
      </c>
      <c r="R14" s="434" t="s">
        <v>338</v>
      </c>
      <c r="S14" s="337" t="s">
        <v>28</v>
      </c>
      <c r="T14" s="338" t="s">
        <v>28</v>
      </c>
      <c r="U14" s="174" t="s">
        <v>191</v>
      </c>
      <c r="V14" s="174"/>
    </row>
    <row r="15" spans="1:22" s="174" customFormat="1" ht="17.25">
      <c r="A15" s="227" t="s">
        <v>192</v>
      </c>
      <c r="B15" s="203"/>
      <c r="C15" s="203"/>
      <c r="D15" s="227"/>
      <c r="E15" s="330"/>
      <c r="F15" s="259"/>
      <c r="G15" s="330"/>
      <c r="H15" s="259"/>
      <c r="I15" s="330"/>
      <c r="J15" s="170"/>
      <c r="K15" s="330"/>
      <c r="L15" s="170"/>
      <c r="M15" s="330"/>
      <c r="N15" s="170"/>
      <c r="O15" s="330"/>
      <c r="P15" s="170"/>
      <c r="Q15" s="339"/>
      <c r="R15" s="435"/>
      <c r="S15" s="339"/>
      <c r="T15" s="333"/>
      <c r="U15" s="203" t="s">
        <v>193</v>
      </c>
      <c r="V15" s="12"/>
    </row>
    <row r="16" spans="1:22" s="174" customFormat="1" ht="17.25">
      <c r="A16" s="203"/>
      <c r="B16" s="203" t="s">
        <v>216</v>
      </c>
      <c r="C16" s="203"/>
      <c r="D16" s="227"/>
      <c r="E16" s="330">
        <v>210</v>
      </c>
      <c r="F16" s="259"/>
      <c r="G16" s="330">
        <v>255</v>
      </c>
      <c r="H16" s="259"/>
      <c r="I16" s="61">
        <v>192</v>
      </c>
      <c r="J16" s="170"/>
      <c r="K16" s="61">
        <v>223</v>
      </c>
      <c r="L16" s="170"/>
      <c r="M16" s="61">
        <v>18</v>
      </c>
      <c r="N16" s="170"/>
      <c r="O16" s="61">
        <v>32</v>
      </c>
      <c r="P16" s="170"/>
      <c r="Q16" s="337" t="s">
        <v>28</v>
      </c>
      <c r="R16" s="436" t="s">
        <v>338</v>
      </c>
      <c r="S16" s="337" t="s">
        <v>28</v>
      </c>
      <c r="T16" s="338" t="s">
        <v>28</v>
      </c>
      <c r="U16" s="203"/>
      <c r="V16" s="174" t="s">
        <v>217</v>
      </c>
    </row>
    <row r="17" spans="1:22" s="174" customFormat="1" ht="17.25">
      <c r="B17" s="174" t="s">
        <v>218</v>
      </c>
      <c r="E17" s="330">
        <v>72</v>
      </c>
      <c r="F17" s="340"/>
      <c r="G17" s="330">
        <v>59</v>
      </c>
      <c r="H17" s="259"/>
      <c r="I17" s="61">
        <v>64</v>
      </c>
      <c r="J17" s="170"/>
      <c r="K17" s="61">
        <v>57</v>
      </c>
      <c r="L17" s="170"/>
      <c r="M17" s="61">
        <v>8</v>
      </c>
      <c r="N17" s="170"/>
      <c r="O17" s="61">
        <v>2</v>
      </c>
      <c r="P17" s="170"/>
      <c r="Q17" s="333" t="s">
        <v>28</v>
      </c>
      <c r="R17" s="434" t="s">
        <v>338</v>
      </c>
      <c r="S17" s="333" t="s">
        <v>28</v>
      </c>
      <c r="T17" s="333" t="s">
        <v>28</v>
      </c>
      <c r="V17" s="174" t="s">
        <v>219</v>
      </c>
    </row>
    <row r="18" spans="1:22" s="174" customFormat="1" ht="17.25">
      <c r="B18" s="174" t="s">
        <v>220</v>
      </c>
      <c r="E18" s="330">
        <v>206</v>
      </c>
      <c r="F18" s="340"/>
      <c r="G18" s="330">
        <v>296</v>
      </c>
      <c r="H18" s="259"/>
      <c r="I18" s="61">
        <v>186</v>
      </c>
      <c r="J18" s="170"/>
      <c r="K18" s="61">
        <v>257</v>
      </c>
      <c r="L18" s="170"/>
      <c r="M18" s="61">
        <v>20</v>
      </c>
      <c r="N18" s="170"/>
      <c r="O18" s="61">
        <v>39</v>
      </c>
      <c r="P18" s="170"/>
      <c r="Q18" s="333" t="s">
        <v>28</v>
      </c>
      <c r="R18" s="434" t="s">
        <v>338</v>
      </c>
      <c r="S18" s="333" t="s">
        <v>28</v>
      </c>
      <c r="T18" s="333" t="s">
        <v>28</v>
      </c>
      <c r="V18" s="174" t="s">
        <v>221</v>
      </c>
    </row>
    <row r="19" spans="1:22" s="174" customFormat="1" ht="17.25">
      <c r="B19" s="174" t="s">
        <v>222</v>
      </c>
      <c r="E19" s="330">
        <v>17</v>
      </c>
      <c r="F19" s="341"/>
      <c r="G19" s="330">
        <v>2</v>
      </c>
      <c r="H19" s="259"/>
      <c r="I19" s="61">
        <v>17</v>
      </c>
      <c r="J19" s="259"/>
      <c r="K19" s="330">
        <v>2</v>
      </c>
      <c r="L19" s="332"/>
      <c r="M19" s="330" t="s">
        <v>28</v>
      </c>
      <c r="N19" s="170"/>
      <c r="O19" s="330" t="s">
        <v>28</v>
      </c>
      <c r="P19" s="170"/>
      <c r="Q19" s="333" t="s">
        <v>28</v>
      </c>
      <c r="R19" s="434" t="s">
        <v>338</v>
      </c>
      <c r="S19" s="333" t="s">
        <v>28</v>
      </c>
      <c r="T19" s="333" t="s">
        <v>28</v>
      </c>
      <c r="V19" s="174" t="s">
        <v>223</v>
      </c>
    </row>
    <row r="20" spans="1:22" s="174" customFormat="1" ht="3" customHeight="1">
      <c r="A20" s="205"/>
      <c r="B20" s="205"/>
      <c r="C20" s="205"/>
      <c r="D20" s="205"/>
      <c r="E20" s="342"/>
      <c r="F20" s="343"/>
      <c r="G20" s="204"/>
      <c r="H20" s="206"/>
      <c r="I20" s="204"/>
      <c r="J20" s="205"/>
      <c r="K20" s="204"/>
      <c r="L20" s="205"/>
      <c r="M20" s="204"/>
      <c r="N20" s="205"/>
      <c r="O20" s="204"/>
      <c r="P20" s="205"/>
      <c r="Q20" s="344"/>
      <c r="R20" s="206"/>
      <c r="S20" s="344"/>
      <c r="T20" s="173"/>
      <c r="U20" s="180"/>
      <c r="V20" s="180"/>
    </row>
    <row r="21" spans="1:22" s="174" customFormat="1" ht="14.25" customHeight="1">
      <c r="A21" s="203"/>
      <c r="B21" s="203"/>
      <c r="C21" s="203"/>
      <c r="D21" s="203"/>
      <c r="E21" s="432"/>
      <c r="F21" s="345"/>
      <c r="G21" s="433"/>
      <c r="H21" s="203"/>
      <c r="I21" s="433"/>
      <c r="J21" s="203"/>
      <c r="K21" s="433"/>
      <c r="L21" s="203"/>
      <c r="M21" s="433"/>
      <c r="N21" s="203"/>
      <c r="O21" s="433"/>
      <c r="P21" s="203"/>
      <c r="Q21" s="203"/>
      <c r="R21" s="203"/>
      <c r="S21" s="203"/>
      <c r="T21" s="8"/>
      <c r="U21" s="30"/>
      <c r="V21" s="30"/>
    </row>
    <row r="22" spans="1:22" s="174" customFormat="1" ht="15.75">
      <c r="A22" s="203"/>
      <c r="B22" s="174" t="s">
        <v>224</v>
      </c>
      <c r="F22" s="203"/>
      <c r="H22" s="203"/>
      <c r="K22" s="174" t="s">
        <v>225</v>
      </c>
      <c r="L22" s="203"/>
      <c r="N22" s="203"/>
      <c r="O22" s="203"/>
      <c r="P22" s="203"/>
      <c r="Q22" s="203"/>
      <c r="R22" s="203"/>
      <c r="S22" s="203"/>
      <c r="T22" s="203"/>
      <c r="U22" s="203"/>
      <c r="V22" s="203"/>
    </row>
    <row r="23" spans="1:22" s="174" customFormat="1" ht="15.75">
      <c r="C23" s="174" t="s">
        <v>187</v>
      </c>
      <c r="F23" s="203"/>
      <c r="H23" s="203"/>
      <c r="J23" s="203"/>
      <c r="K23" s="174" t="s">
        <v>226</v>
      </c>
      <c r="L23" s="203"/>
      <c r="N23" s="203"/>
      <c r="O23" s="203"/>
      <c r="P23" s="203"/>
      <c r="Q23" s="203"/>
      <c r="R23" s="203"/>
      <c r="S23" s="203"/>
      <c r="T23" s="203"/>
      <c r="U23" s="203"/>
      <c r="V23" s="203"/>
    </row>
    <row r="24" spans="1:22">
      <c r="B24" s="174"/>
      <c r="C24" s="174"/>
      <c r="D24" s="174"/>
      <c r="E24" s="174"/>
      <c r="F24" s="203"/>
      <c r="G24" s="174"/>
      <c r="H24" s="203"/>
      <c r="I24" s="174"/>
      <c r="J24" s="203"/>
      <c r="K24" s="174"/>
      <c r="L24" s="203"/>
      <c r="M24" s="174"/>
      <c r="N24" s="203"/>
    </row>
  </sheetData>
  <mergeCells count="34">
    <mergeCell ref="U11:V11"/>
    <mergeCell ref="M9:N9"/>
    <mergeCell ref="O9:P9"/>
    <mergeCell ref="U4:V9"/>
    <mergeCell ref="Q7:R7"/>
    <mergeCell ref="M6:P6"/>
    <mergeCell ref="Q6:R6"/>
    <mergeCell ref="O8:P8"/>
    <mergeCell ref="M7:P7"/>
    <mergeCell ref="S6:T6"/>
    <mergeCell ref="Q5:R5"/>
    <mergeCell ref="E8:F8"/>
    <mergeCell ref="G8:H8"/>
    <mergeCell ref="I8:J8"/>
    <mergeCell ref="K8:L8"/>
    <mergeCell ref="E6:H6"/>
    <mergeCell ref="E7:G7"/>
    <mergeCell ref="I7:L7"/>
    <mergeCell ref="E4:G4"/>
    <mergeCell ref="I6:L6"/>
    <mergeCell ref="A14:D14"/>
    <mergeCell ref="E9:F9"/>
    <mergeCell ref="G9:H9"/>
    <mergeCell ref="I9:J9"/>
    <mergeCell ref="K9:L9"/>
    <mergeCell ref="A4:D9"/>
    <mergeCell ref="A11:D11"/>
    <mergeCell ref="I4:T4"/>
    <mergeCell ref="E5:H5"/>
    <mergeCell ref="I5:L5"/>
    <mergeCell ref="M5:P5"/>
    <mergeCell ref="M8:N8"/>
    <mergeCell ref="S5:T5"/>
    <mergeCell ref="S7:T7"/>
  </mergeCells>
  <phoneticPr fontId="13" type="noConversion"/>
  <printOptions horizontalCentered="1"/>
  <pageMargins left="0" right="0" top="0.78740157480314965" bottom="0" header="0.39370078740157483" footer="0.39370078740157483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W27"/>
  <sheetViews>
    <sheetView showGridLines="0" topLeftCell="A7" workbookViewId="0">
      <selection activeCell="N16" sqref="N16"/>
    </sheetView>
  </sheetViews>
  <sheetFormatPr defaultColWidth="9" defaultRowHeight="18.75"/>
  <cols>
    <col min="1" max="2" width="1.375" style="353" customWidth="1"/>
    <col min="3" max="3" width="3.375" style="353" customWidth="1"/>
    <col min="4" max="4" width="4.125" style="353" customWidth="1"/>
    <col min="5" max="5" width="9" style="353"/>
    <col min="6" max="6" width="11.25" style="353" customWidth="1"/>
    <col min="7" max="7" width="9" style="353" customWidth="1"/>
    <col min="8" max="8" width="2.625" style="374" customWidth="1"/>
    <col min="9" max="9" width="8.875" style="353" customWidth="1"/>
    <col min="10" max="10" width="2.375" style="374" customWidth="1"/>
    <col min="11" max="11" width="8.375" style="353" customWidth="1"/>
    <col min="12" max="12" width="2.125" style="374" customWidth="1"/>
    <col min="13" max="13" width="8.375" style="353" bestFit="1" customWidth="1"/>
    <col min="14" max="14" width="2.375" style="374" customWidth="1"/>
    <col min="15" max="15" width="8.375" style="353" customWidth="1"/>
    <col min="16" max="16" width="2" style="374" customWidth="1"/>
    <col min="17" max="17" width="8.375" style="353" bestFit="1" customWidth="1"/>
    <col min="18" max="18" width="2.125" style="374" customWidth="1"/>
    <col min="19" max="21" width="1.375" style="353" customWidth="1"/>
    <col min="22" max="22" width="21.625" style="353" customWidth="1"/>
    <col min="23" max="23" width="7.125" style="353" customWidth="1"/>
    <col min="24" max="16384" width="9" style="353"/>
  </cols>
  <sheetData>
    <row r="1" spans="1:23" s="346" customFormat="1">
      <c r="B1" s="347" t="s">
        <v>65</v>
      </c>
      <c r="C1" s="347"/>
      <c r="D1" s="348">
        <v>3.13</v>
      </c>
      <c r="E1" s="347" t="s">
        <v>227</v>
      </c>
      <c r="H1" s="349"/>
      <c r="J1" s="349"/>
      <c r="L1" s="349"/>
      <c r="N1" s="349"/>
      <c r="P1" s="349"/>
      <c r="R1" s="349"/>
    </row>
    <row r="2" spans="1:23" s="346" customFormat="1">
      <c r="B2" s="347"/>
      <c r="C2" s="347"/>
      <c r="D2" s="348"/>
      <c r="E2" s="347" t="s">
        <v>228</v>
      </c>
      <c r="H2" s="349"/>
      <c r="J2" s="349"/>
      <c r="L2" s="349"/>
      <c r="N2" s="349"/>
      <c r="P2" s="349"/>
      <c r="R2" s="349"/>
    </row>
    <row r="3" spans="1:23" s="346" customFormat="1">
      <c r="B3" s="350" t="s">
        <v>66</v>
      </c>
      <c r="C3" s="347"/>
      <c r="D3" s="348">
        <v>3.13</v>
      </c>
      <c r="E3" s="347" t="s">
        <v>229</v>
      </c>
      <c r="H3" s="349"/>
      <c r="J3" s="349"/>
      <c r="L3" s="349"/>
      <c r="N3" s="349"/>
      <c r="P3" s="349"/>
      <c r="R3" s="349"/>
    </row>
    <row r="4" spans="1:23" s="350" customFormat="1">
      <c r="E4" s="347" t="s">
        <v>230</v>
      </c>
      <c r="H4" s="351"/>
      <c r="J4" s="351"/>
      <c r="L4" s="351"/>
      <c r="N4" s="351"/>
      <c r="P4" s="351"/>
      <c r="R4" s="351"/>
    </row>
    <row r="5" spans="1:23" ht="3" customHeight="1">
      <c r="A5" s="352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</row>
    <row r="6" spans="1:23" s="354" customFormat="1" ht="18.75" customHeight="1">
      <c r="A6" s="621" t="s">
        <v>231</v>
      </c>
      <c r="B6" s="621"/>
      <c r="C6" s="621"/>
      <c r="D6" s="621"/>
      <c r="E6" s="621"/>
      <c r="F6" s="622"/>
      <c r="G6" s="612" t="s">
        <v>232</v>
      </c>
      <c r="H6" s="628"/>
      <c r="I6" s="628"/>
      <c r="J6" s="628"/>
      <c r="K6" s="628"/>
      <c r="L6" s="613"/>
      <c r="M6" s="612" t="s">
        <v>233</v>
      </c>
      <c r="N6" s="628"/>
      <c r="O6" s="628"/>
      <c r="P6" s="628"/>
      <c r="Q6" s="628"/>
      <c r="R6" s="613"/>
      <c r="S6" s="616" t="s">
        <v>234</v>
      </c>
      <c r="T6" s="617"/>
      <c r="U6" s="617"/>
      <c r="V6" s="617"/>
      <c r="W6" s="411"/>
    </row>
    <row r="7" spans="1:23" s="354" customFormat="1" ht="18.75" customHeight="1">
      <c r="A7" s="623"/>
      <c r="B7" s="623"/>
      <c r="C7" s="623"/>
      <c r="D7" s="623"/>
      <c r="E7" s="623"/>
      <c r="F7" s="624"/>
      <c r="G7" s="614" t="s">
        <v>235</v>
      </c>
      <c r="H7" s="629"/>
      <c r="I7" s="629"/>
      <c r="J7" s="629"/>
      <c r="K7" s="629"/>
      <c r="L7" s="615"/>
      <c r="M7" s="614" t="s">
        <v>236</v>
      </c>
      <c r="N7" s="629"/>
      <c r="O7" s="629"/>
      <c r="P7" s="629"/>
      <c r="Q7" s="629"/>
      <c r="R7" s="615"/>
      <c r="S7" s="608"/>
      <c r="T7" s="609"/>
      <c r="U7" s="609"/>
      <c r="V7" s="609"/>
      <c r="W7" s="411"/>
    </row>
    <row r="8" spans="1:23" s="354" customFormat="1" ht="18.75" customHeight="1">
      <c r="A8" s="625"/>
      <c r="B8" s="625"/>
      <c r="C8" s="625"/>
      <c r="D8" s="625"/>
      <c r="E8" s="625"/>
      <c r="F8" s="624"/>
      <c r="G8" s="612" t="s">
        <v>9</v>
      </c>
      <c r="H8" s="613"/>
      <c r="I8" s="612" t="s">
        <v>97</v>
      </c>
      <c r="J8" s="613"/>
      <c r="K8" s="612" t="s">
        <v>98</v>
      </c>
      <c r="L8" s="613"/>
      <c r="M8" s="610" t="s">
        <v>9</v>
      </c>
      <c r="N8" s="611"/>
      <c r="O8" s="610" t="s">
        <v>97</v>
      </c>
      <c r="P8" s="611"/>
      <c r="Q8" s="612" t="s">
        <v>98</v>
      </c>
      <c r="R8" s="613"/>
      <c r="S8" s="608"/>
      <c r="T8" s="609"/>
      <c r="U8" s="609"/>
      <c r="V8" s="609"/>
      <c r="W8" s="411"/>
    </row>
    <row r="9" spans="1:23" s="354" customFormat="1" ht="18.75" customHeight="1">
      <c r="A9" s="626"/>
      <c r="B9" s="626"/>
      <c r="C9" s="626"/>
      <c r="D9" s="626"/>
      <c r="E9" s="626"/>
      <c r="F9" s="627"/>
      <c r="G9" s="614" t="s">
        <v>14</v>
      </c>
      <c r="H9" s="615"/>
      <c r="I9" s="614" t="s">
        <v>99</v>
      </c>
      <c r="J9" s="615"/>
      <c r="K9" s="614" t="s">
        <v>100</v>
      </c>
      <c r="L9" s="615"/>
      <c r="M9" s="614" t="s">
        <v>14</v>
      </c>
      <c r="N9" s="615"/>
      <c r="O9" s="614" t="s">
        <v>99</v>
      </c>
      <c r="P9" s="615"/>
      <c r="Q9" s="614" t="s">
        <v>100</v>
      </c>
      <c r="R9" s="615"/>
      <c r="S9" s="618"/>
      <c r="T9" s="619"/>
      <c r="U9" s="619"/>
      <c r="V9" s="619"/>
      <c r="W9" s="411"/>
    </row>
    <row r="10" spans="1:23" s="360" customFormat="1" ht="26.25" customHeight="1">
      <c r="A10" s="609" t="s">
        <v>24</v>
      </c>
      <c r="B10" s="609"/>
      <c r="C10" s="609"/>
      <c r="D10" s="609"/>
      <c r="E10" s="609"/>
      <c r="F10" s="620"/>
      <c r="G10" s="355">
        <f>SUM(G11:H23)</f>
        <v>76809</v>
      </c>
      <c r="H10" s="356"/>
      <c r="I10" s="355">
        <f>SUM(I11:J23)</f>
        <v>36828</v>
      </c>
      <c r="J10" s="356"/>
      <c r="K10" s="357">
        <f>SUM(K11:K23)</f>
        <v>39981</v>
      </c>
      <c r="L10" s="358"/>
      <c r="M10" s="357">
        <f>SUM(M11:M23)</f>
        <v>33001</v>
      </c>
      <c r="N10" s="358"/>
      <c r="O10" s="357">
        <f>SUM(O11:O23)</f>
        <v>14338</v>
      </c>
      <c r="P10" s="359"/>
      <c r="Q10" s="357">
        <f>SUM(Q11:Q23)</f>
        <v>18663</v>
      </c>
      <c r="R10" s="358"/>
      <c r="S10" s="608" t="s">
        <v>237</v>
      </c>
      <c r="T10" s="609"/>
      <c r="U10" s="609"/>
      <c r="V10" s="609"/>
    </row>
    <row r="11" spans="1:23" s="361" customFormat="1" ht="22.5" customHeight="1">
      <c r="A11" s="361" t="s">
        <v>238</v>
      </c>
      <c r="F11" s="362"/>
      <c r="G11" s="363">
        <f>SUM(I11,K11)</f>
        <v>4627</v>
      </c>
      <c r="H11" s="364"/>
      <c r="I11" s="363">
        <v>1980</v>
      </c>
      <c r="J11" s="365"/>
      <c r="K11" s="363">
        <v>2647</v>
      </c>
      <c r="L11" s="364"/>
      <c r="M11" s="363">
        <f>SUM(O11,Q11)</f>
        <v>4627</v>
      </c>
      <c r="N11" s="364"/>
      <c r="O11" s="363">
        <v>1980</v>
      </c>
      <c r="P11" s="365"/>
      <c r="Q11" s="363">
        <v>2647</v>
      </c>
      <c r="R11" s="365"/>
      <c r="S11" s="361" t="s">
        <v>239</v>
      </c>
    </row>
    <row r="12" spans="1:23" s="361" customFormat="1" ht="22.5" customHeight="1">
      <c r="A12" s="361" t="s">
        <v>74</v>
      </c>
      <c r="G12" s="363">
        <f t="shared" ref="G12:G23" si="0">SUM(I12,K12)</f>
        <v>7079</v>
      </c>
      <c r="H12" s="364"/>
      <c r="I12" s="366">
        <v>3474</v>
      </c>
      <c r="J12" s="365"/>
      <c r="K12" s="364">
        <v>3605</v>
      </c>
      <c r="L12" s="364"/>
      <c r="M12" s="363">
        <f t="shared" ref="M12:M21" si="1">SUM(O12,Q12)</f>
        <v>511</v>
      </c>
      <c r="N12" s="364"/>
      <c r="O12" s="366">
        <v>218</v>
      </c>
      <c r="P12" s="365"/>
      <c r="Q12" s="364">
        <v>293</v>
      </c>
      <c r="R12" s="365"/>
      <c r="S12" s="361" t="s">
        <v>240</v>
      </c>
    </row>
    <row r="13" spans="1:23" s="361" customFormat="1" ht="22.5" customHeight="1">
      <c r="A13" s="361" t="s">
        <v>241</v>
      </c>
      <c r="G13" s="363">
        <f t="shared" si="0"/>
        <v>13839</v>
      </c>
      <c r="H13" s="364"/>
      <c r="I13" s="366">
        <v>7443</v>
      </c>
      <c r="J13" s="365"/>
      <c r="K13" s="364">
        <v>6396</v>
      </c>
      <c r="L13" s="364"/>
      <c r="M13" s="363">
        <f t="shared" si="1"/>
        <v>1631</v>
      </c>
      <c r="N13" s="364"/>
      <c r="O13" s="366">
        <v>758</v>
      </c>
      <c r="P13" s="365"/>
      <c r="Q13" s="364">
        <v>873</v>
      </c>
      <c r="R13" s="365"/>
      <c r="S13" s="361" t="s">
        <v>242</v>
      </c>
    </row>
    <row r="14" spans="1:23" s="361" customFormat="1" ht="22.5" customHeight="1">
      <c r="A14" s="361" t="s">
        <v>243</v>
      </c>
      <c r="G14" s="363">
        <f t="shared" si="0"/>
        <v>19560</v>
      </c>
      <c r="H14" s="364"/>
      <c r="I14" s="366">
        <v>9843</v>
      </c>
      <c r="J14" s="365"/>
      <c r="K14" s="364">
        <v>9717</v>
      </c>
      <c r="L14" s="364"/>
      <c r="M14" s="363">
        <f t="shared" si="1"/>
        <v>2386</v>
      </c>
      <c r="N14" s="364"/>
      <c r="O14" s="366">
        <v>1060</v>
      </c>
      <c r="P14" s="365"/>
      <c r="Q14" s="364">
        <v>1326</v>
      </c>
      <c r="R14" s="365"/>
      <c r="S14" s="361" t="s">
        <v>244</v>
      </c>
    </row>
    <row r="15" spans="1:23" s="361" customFormat="1" ht="22.5" customHeight="1">
      <c r="A15" s="361" t="s">
        <v>245</v>
      </c>
      <c r="G15" s="363">
        <f t="shared" si="0"/>
        <v>207</v>
      </c>
      <c r="H15" s="364"/>
      <c r="I15" s="363">
        <v>107</v>
      </c>
      <c r="J15" s="365"/>
      <c r="K15" s="363">
        <v>100</v>
      </c>
      <c r="L15" s="364"/>
      <c r="M15" s="363">
        <f t="shared" si="1"/>
        <v>30</v>
      </c>
      <c r="N15" s="364"/>
      <c r="O15" s="363">
        <v>12</v>
      </c>
      <c r="P15" s="365"/>
      <c r="Q15" s="363">
        <v>18</v>
      </c>
      <c r="R15" s="365"/>
      <c r="S15" s="361" t="s">
        <v>246</v>
      </c>
    </row>
    <row r="16" spans="1:23" s="361" customFormat="1" ht="22.5" customHeight="1">
      <c r="A16" s="361" t="s">
        <v>247</v>
      </c>
      <c r="G16" s="363">
        <f t="shared" si="0"/>
        <v>7151</v>
      </c>
      <c r="H16" s="364"/>
      <c r="I16" s="366">
        <v>2763</v>
      </c>
      <c r="J16" s="365"/>
      <c r="K16" s="366">
        <v>4388</v>
      </c>
      <c r="L16" s="364"/>
      <c r="M16" s="363">
        <f t="shared" si="1"/>
        <v>6531</v>
      </c>
      <c r="N16" s="364"/>
      <c r="O16" s="367">
        <v>2655</v>
      </c>
      <c r="P16" s="365"/>
      <c r="Q16" s="366">
        <v>3876</v>
      </c>
      <c r="R16" s="365"/>
      <c r="S16" s="361" t="s">
        <v>248</v>
      </c>
    </row>
    <row r="17" spans="1:22" s="361" customFormat="1" ht="22.5" customHeight="1">
      <c r="B17" s="361" t="s">
        <v>249</v>
      </c>
      <c r="G17" s="61" t="s">
        <v>28</v>
      </c>
      <c r="H17" s="364"/>
      <c r="I17" s="61" t="s">
        <v>28</v>
      </c>
      <c r="J17" s="364"/>
      <c r="K17" s="61" t="s">
        <v>28</v>
      </c>
      <c r="L17" s="364"/>
      <c r="M17" s="61" t="s">
        <v>28</v>
      </c>
      <c r="N17" s="364"/>
      <c r="O17" s="61" t="s">
        <v>28</v>
      </c>
      <c r="P17" s="364"/>
      <c r="Q17" s="61" t="s">
        <v>28</v>
      </c>
      <c r="R17" s="365"/>
      <c r="T17" s="361" t="s">
        <v>250</v>
      </c>
    </row>
    <row r="18" spans="1:22" s="361" customFormat="1" ht="22.5" customHeight="1">
      <c r="B18" s="361" t="s">
        <v>251</v>
      </c>
      <c r="G18" s="61" t="s">
        <v>28</v>
      </c>
      <c r="H18" s="364"/>
      <c r="I18" s="61" t="s">
        <v>28</v>
      </c>
      <c r="J18" s="364"/>
      <c r="K18" s="61" t="s">
        <v>28</v>
      </c>
      <c r="L18" s="364"/>
      <c r="M18" s="61" t="s">
        <v>28</v>
      </c>
      <c r="N18" s="364"/>
      <c r="O18" s="61" t="s">
        <v>28</v>
      </c>
      <c r="P18" s="364"/>
      <c r="Q18" s="61" t="s">
        <v>28</v>
      </c>
      <c r="R18" s="365"/>
      <c r="T18" s="361" t="s">
        <v>252</v>
      </c>
    </row>
    <row r="19" spans="1:22" s="361" customFormat="1" ht="22.5" customHeight="1">
      <c r="B19" s="361" t="s">
        <v>253</v>
      </c>
      <c r="G19" s="61" t="s">
        <v>28</v>
      </c>
      <c r="H19" s="364"/>
      <c r="I19" s="61" t="s">
        <v>28</v>
      </c>
      <c r="J19" s="364"/>
      <c r="K19" s="61" t="s">
        <v>28</v>
      </c>
      <c r="L19" s="364"/>
      <c r="M19" s="61" t="s">
        <v>28</v>
      </c>
      <c r="N19" s="364"/>
      <c r="O19" s="61" t="s">
        <v>28</v>
      </c>
      <c r="P19" s="364"/>
      <c r="Q19" s="61" t="s">
        <v>28</v>
      </c>
      <c r="R19" s="365"/>
      <c r="T19" s="361" t="s">
        <v>254</v>
      </c>
    </row>
    <row r="20" spans="1:22" s="361" customFormat="1" ht="22.5" customHeight="1">
      <c r="A20" s="361" t="s">
        <v>255</v>
      </c>
      <c r="G20" s="363">
        <f t="shared" si="0"/>
        <v>7155</v>
      </c>
      <c r="H20" s="364"/>
      <c r="I20" s="366">
        <v>3193</v>
      </c>
      <c r="J20" s="365"/>
      <c r="K20" s="364">
        <v>3962</v>
      </c>
      <c r="L20" s="364"/>
      <c r="M20" s="363">
        <f t="shared" si="1"/>
        <v>7155</v>
      </c>
      <c r="N20" s="364"/>
      <c r="O20" s="366">
        <v>3193</v>
      </c>
      <c r="P20" s="365"/>
      <c r="Q20" s="364">
        <v>3962</v>
      </c>
      <c r="R20" s="365"/>
      <c r="S20" s="361" t="s">
        <v>256</v>
      </c>
    </row>
    <row r="21" spans="1:22" s="361" customFormat="1" ht="22.5" customHeight="1">
      <c r="A21" s="361" t="s">
        <v>257</v>
      </c>
      <c r="G21" s="363">
        <f t="shared" si="0"/>
        <v>12662</v>
      </c>
      <c r="H21" s="364"/>
      <c r="I21" s="366">
        <v>5534</v>
      </c>
      <c r="J21" s="365"/>
      <c r="K21" s="366">
        <v>7128</v>
      </c>
      <c r="L21" s="364"/>
      <c r="M21" s="363">
        <f t="shared" si="1"/>
        <v>10130</v>
      </c>
      <c r="N21" s="364"/>
      <c r="O21" s="366">
        <v>4462</v>
      </c>
      <c r="P21" s="365"/>
      <c r="Q21" s="366">
        <v>5668</v>
      </c>
      <c r="R21" s="365"/>
      <c r="S21" s="361" t="s">
        <v>258</v>
      </c>
    </row>
    <row r="22" spans="1:22" s="361" customFormat="1" ht="22.5" customHeight="1">
      <c r="A22" s="361" t="s">
        <v>259</v>
      </c>
      <c r="G22" s="61" t="s">
        <v>28</v>
      </c>
      <c r="H22" s="364"/>
      <c r="I22" s="61" t="s">
        <v>28</v>
      </c>
      <c r="J22" s="365"/>
      <c r="K22" s="61" t="s">
        <v>28</v>
      </c>
      <c r="L22" s="364"/>
      <c r="M22" s="61" t="s">
        <v>28</v>
      </c>
      <c r="N22" s="364"/>
      <c r="O22" s="61" t="s">
        <v>28</v>
      </c>
      <c r="P22" s="365"/>
      <c r="Q22" s="61" t="s">
        <v>28</v>
      </c>
      <c r="R22" s="365"/>
      <c r="U22" s="361" t="s">
        <v>260</v>
      </c>
    </row>
    <row r="23" spans="1:22" s="361" customFormat="1" ht="22.5" customHeight="1">
      <c r="A23" s="361" t="s">
        <v>261</v>
      </c>
      <c r="G23" s="363">
        <f t="shared" si="0"/>
        <v>4529</v>
      </c>
      <c r="H23" s="364"/>
      <c r="I23" s="367">
        <v>2491</v>
      </c>
      <c r="J23" s="365"/>
      <c r="K23" s="367">
        <v>2038</v>
      </c>
      <c r="L23" s="364"/>
      <c r="M23" s="61" t="s">
        <v>28</v>
      </c>
      <c r="N23" s="364"/>
      <c r="O23" s="61" t="s">
        <v>28</v>
      </c>
      <c r="P23" s="365"/>
      <c r="Q23" s="61" t="s">
        <v>28</v>
      </c>
      <c r="R23" s="365"/>
      <c r="U23" s="361" t="s">
        <v>260</v>
      </c>
    </row>
    <row r="24" spans="1:22" s="354" customFormat="1" ht="3" customHeight="1">
      <c r="A24" s="368"/>
      <c r="B24" s="368"/>
      <c r="C24" s="368"/>
      <c r="D24" s="368"/>
      <c r="E24" s="368"/>
      <c r="F24" s="368"/>
      <c r="G24" s="369"/>
      <c r="H24" s="368"/>
      <c r="I24" s="369"/>
      <c r="J24" s="370"/>
      <c r="K24" s="368"/>
      <c r="L24" s="368"/>
      <c r="M24" s="369"/>
      <c r="N24" s="368"/>
      <c r="O24" s="369"/>
      <c r="P24" s="370"/>
      <c r="Q24" s="368"/>
      <c r="R24" s="370"/>
      <c r="S24" s="368"/>
      <c r="T24" s="368"/>
      <c r="U24" s="368"/>
      <c r="V24" s="368"/>
    </row>
    <row r="25" spans="1:22" s="354" customFormat="1" ht="3" customHeight="1">
      <c r="A25" s="371"/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</row>
    <row r="26" spans="1:22" s="354" customFormat="1" ht="9" customHeight="1">
      <c r="A26" s="371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</row>
    <row r="27" spans="1:22" s="361" customFormat="1" ht="17.25" customHeight="1">
      <c r="B27" s="372" t="s">
        <v>262</v>
      </c>
      <c r="C27" s="372"/>
      <c r="H27" s="373"/>
      <c r="J27" s="373"/>
      <c r="L27" s="373"/>
      <c r="M27" s="353" t="s">
        <v>263</v>
      </c>
      <c r="N27" s="373"/>
      <c r="P27" s="373"/>
      <c r="R27" s="373"/>
    </row>
  </sheetData>
  <mergeCells count="20">
    <mergeCell ref="A10:F10"/>
    <mergeCell ref="A6:F9"/>
    <mergeCell ref="G6:L6"/>
    <mergeCell ref="M6:R6"/>
    <mergeCell ref="G7:L7"/>
    <mergeCell ref="M7:R7"/>
    <mergeCell ref="G8:H8"/>
    <mergeCell ref="I8:J8"/>
    <mergeCell ref="K8:L8"/>
    <mergeCell ref="M8:N8"/>
    <mergeCell ref="S10:V10"/>
    <mergeCell ref="O8:P8"/>
    <mergeCell ref="Q8:R8"/>
    <mergeCell ref="G9:H9"/>
    <mergeCell ref="I9:J9"/>
    <mergeCell ref="K9:L9"/>
    <mergeCell ref="M9:N9"/>
    <mergeCell ref="O9:P9"/>
    <mergeCell ref="Q9:R9"/>
    <mergeCell ref="S6:V9"/>
  </mergeCells>
  <phoneticPr fontId="13" type="noConversion"/>
  <printOptions horizontalCentered="1"/>
  <pageMargins left="0" right="0" top="0.78740157480314965" bottom="0" header="0.39370078740157483" footer="0.39370078740157483"/>
  <pageSetup paperSize="9" orientation="landscape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AA49"/>
  <sheetViews>
    <sheetView showGridLines="0" topLeftCell="A34" zoomScale="106" zoomScaleNormal="106" workbookViewId="0">
      <selection activeCell="R20" sqref="R20"/>
    </sheetView>
  </sheetViews>
  <sheetFormatPr defaultColWidth="9" defaultRowHeight="18.75"/>
  <cols>
    <col min="1" max="2" width="1.375" style="380" customWidth="1"/>
    <col min="3" max="3" width="3.375" style="380" customWidth="1"/>
    <col min="4" max="4" width="4.375" style="380" customWidth="1"/>
    <col min="5" max="5" width="5.875" style="380" customWidth="1"/>
    <col min="6" max="6" width="7.25" style="380" customWidth="1"/>
    <col min="7" max="7" width="1.875" style="409" customWidth="1"/>
    <col min="8" max="8" width="7.125" style="380" customWidth="1"/>
    <col min="9" max="9" width="1.75" style="409" customWidth="1"/>
    <col min="10" max="10" width="7.625" style="380" customWidth="1"/>
    <col min="11" max="11" width="2" style="409" customWidth="1"/>
    <col min="12" max="12" width="8.375" style="380" bestFit="1" customWidth="1"/>
    <col min="13" max="13" width="1.75" style="409" customWidth="1"/>
    <col min="14" max="14" width="8.375" style="380" bestFit="1" customWidth="1"/>
    <col min="15" max="15" width="1.625" style="409" customWidth="1"/>
    <col min="16" max="16" width="8.375" style="380" bestFit="1" customWidth="1"/>
    <col min="17" max="17" width="1.75" style="409" customWidth="1"/>
    <col min="18" max="18" width="9" style="380" customWidth="1"/>
    <col min="19" max="19" width="2.25" style="409" customWidth="1"/>
    <col min="20" max="20" width="8.75" style="380" customWidth="1"/>
    <col min="21" max="21" width="1.875" style="409" customWidth="1"/>
    <col min="22" max="22" width="9.625" style="380" customWidth="1"/>
    <col min="23" max="23" width="1.875" style="409" customWidth="1"/>
    <col min="24" max="24" width="0.875" style="380" customWidth="1"/>
    <col min="25" max="25" width="1.25" style="380" customWidth="1"/>
    <col min="26" max="26" width="18" style="380" customWidth="1"/>
    <col min="27" max="27" width="6.875" style="380" customWidth="1"/>
    <col min="28" max="16384" width="9" style="380"/>
  </cols>
  <sheetData>
    <row r="1" spans="1:27" s="375" customFormat="1">
      <c r="B1" s="376" t="s">
        <v>65</v>
      </c>
      <c r="C1" s="376"/>
      <c r="D1" s="348">
        <v>3.14</v>
      </c>
      <c r="E1" s="376" t="s">
        <v>264</v>
      </c>
      <c r="G1" s="377"/>
      <c r="I1" s="377"/>
      <c r="K1" s="377"/>
      <c r="M1" s="377"/>
      <c r="O1" s="377"/>
      <c r="Q1" s="377"/>
      <c r="R1" s="377"/>
      <c r="S1" s="377"/>
      <c r="T1" s="377"/>
      <c r="U1" s="377"/>
      <c r="V1" s="377"/>
      <c r="W1" s="377"/>
      <c r="X1" s="377"/>
    </row>
    <row r="2" spans="1:27" s="375" customFormat="1">
      <c r="B2" s="378" t="s">
        <v>66</v>
      </c>
      <c r="C2" s="376"/>
      <c r="D2" s="348">
        <v>3.14</v>
      </c>
      <c r="E2" s="376" t="s">
        <v>265</v>
      </c>
      <c r="G2" s="377"/>
      <c r="I2" s="377"/>
      <c r="K2" s="377"/>
      <c r="M2" s="377"/>
      <c r="O2" s="377"/>
      <c r="Q2" s="377"/>
      <c r="R2" s="377"/>
      <c r="S2" s="377"/>
      <c r="T2" s="377"/>
      <c r="U2" s="377"/>
      <c r="V2" s="377"/>
      <c r="W2" s="377"/>
      <c r="X2" s="377"/>
    </row>
    <row r="3" spans="1:27" ht="6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</row>
    <row r="4" spans="1:27" s="382" customFormat="1" ht="21.75" customHeight="1">
      <c r="A4" s="630" t="s">
        <v>2</v>
      </c>
      <c r="B4" s="631"/>
      <c r="C4" s="631"/>
      <c r="D4" s="631"/>
      <c r="E4" s="632"/>
      <c r="F4" s="612" t="s">
        <v>266</v>
      </c>
      <c r="G4" s="628"/>
      <c r="H4" s="628"/>
      <c r="I4" s="628"/>
      <c r="J4" s="628"/>
      <c r="K4" s="383"/>
      <c r="L4" s="612" t="s">
        <v>10</v>
      </c>
      <c r="M4" s="628"/>
      <c r="N4" s="628"/>
      <c r="O4" s="628"/>
      <c r="P4" s="628"/>
      <c r="Q4" s="613"/>
      <c r="R4" s="612" t="s">
        <v>267</v>
      </c>
      <c r="S4" s="628"/>
      <c r="T4" s="628"/>
      <c r="U4" s="628"/>
      <c r="V4" s="628"/>
      <c r="W4" s="613"/>
      <c r="X4" s="637" t="s">
        <v>4</v>
      </c>
      <c r="Y4" s="621"/>
      <c r="Z4" s="621"/>
      <c r="AA4" s="381"/>
    </row>
    <row r="5" spans="1:27" s="382" customFormat="1" ht="21.75" customHeight="1">
      <c r="A5" s="633"/>
      <c r="B5" s="633"/>
      <c r="C5" s="633"/>
      <c r="D5" s="633"/>
      <c r="E5" s="634"/>
      <c r="F5" s="614" t="s">
        <v>268</v>
      </c>
      <c r="G5" s="629"/>
      <c r="H5" s="629"/>
      <c r="I5" s="629"/>
      <c r="J5" s="629"/>
      <c r="K5" s="431"/>
      <c r="L5" s="614" t="s">
        <v>269</v>
      </c>
      <c r="M5" s="629"/>
      <c r="N5" s="629"/>
      <c r="O5" s="629"/>
      <c r="P5" s="629"/>
      <c r="Q5" s="615"/>
      <c r="R5" s="614" t="s">
        <v>270</v>
      </c>
      <c r="S5" s="629"/>
      <c r="T5" s="629"/>
      <c r="U5" s="629"/>
      <c r="V5" s="629"/>
      <c r="W5" s="615"/>
      <c r="X5" s="638"/>
      <c r="Y5" s="623"/>
      <c r="Z5" s="623"/>
      <c r="AA5" s="381"/>
    </row>
    <row r="6" spans="1:27" s="382" customFormat="1" ht="21.75" customHeight="1">
      <c r="A6" s="633"/>
      <c r="B6" s="633"/>
      <c r="C6" s="633"/>
      <c r="D6" s="633"/>
      <c r="E6" s="634"/>
      <c r="F6" s="612" t="s">
        <v>9</v>
      </c>
      <c r="G6" s="613"/>
      <c r="H6" s="612" t="s">
        <v>97</v>
      </c>
      <c r="I6" s="613"/>
      <c r="J6" s="612" t="s">
        <v>98</v>
      </c>
      <c r="K6" s="613"/>
      <c r="L6" s="612" t="s">
        <v>9</v>
      </c>
      <c r="M6" s="613"/>
      <c r="N6" s="612" t="s">
        <v>97</v>
      </c>
      <c r="O6" s="613"/>
      <c r="P6" s="612" t="s">
        <v>98</v>
      </c>
      <c r="Q6" s="613"/>
      <c r="R6" s="610" t="s">
        <v>9</v>
      </c>
      <c r="S6" s="611"/>
      <c r="T6" s="610" t="s">
        <v>97</v>
      </c>
      <c r="U6" s="611"/>
      <c r="V6" s="612" t="s">
        <v>98</v>
      </c>
      <c r="W6" s="613"/>
      <c r="X6" s="638"/>
      <c r="Y6" s="623"/>
      <c r="Z6" s="623"/>
      <c r="AA6" s="381"/>
    </row>
    <row r="7" spans="1:27" s="382" customFormat="1" ht="21.75" customHeight="1">
      <c r="A7" s="635"/>
      <c r="B7" s="635"/>
      <c r="C7" s="635"/>
      <c r="D7" s="635"/>
      <c r="E7" s="636"/>
      <c r="F7" s="614" t="s">
        <v>14</v>
      </c>
      <c r="G7" s="615"/>
      <c r="H7" s="614" t="s">
        <v>99</v>
      </c>
      <c r="I7" s="615"/>
      <c r="J7" s="614" t="s">
        <v>100</v>
      </c>
      <c r="K7" s="615"/>
      <c r="L7" s="614" t="s">
        <v>14</v>
      </c>
      <c r="M7" s="615"/>
      <c r="N7" s="614" t="s">
        <v>99</v>
      </c>
      <c r="O7" s="615"/>
      <c r="P7" s="614" t="s">
        <v>100</v>
      </c>
      <c r="Q7" s="615"/>
      <c r="R7" s="614" t="s">
        <v>14</v>
      </c>
      <c r="S7" s="615"/>
      <c r="T7" s="614" t="s">
        <v>99</v>
      </c>
      <c r="U7" s="615"/>
      <c r="V7" s="614" t="s">
        <v>100</v>
      </c>
      <c r="W7" s="615"/>
      <c r="X7" s="639"/>
      <c r="Y7" s="626"/>
      <c r="Z7" s="626"/>
      <c r="AA7" s="381"/>
    </row>
    <row r="8" spans="1:27" s="387" customFormat="1" ht="27" customHeight="1">
      <c r="A8" s="628" t="s">
        <v>24</v>
      </c>
      <c r="B8" s="628"/>
      <c r="C8" s="628"/>
      <c r="D8" s="628"/>
      <c r="E8" s="613"/>
      <c r="F8" s="384">
        <f>SUM(F9:F26)</f>
        <v>4626</v>
      </c>
      <c r="G8" s="385"/>
      <c r="H8" s="384">
        <f>SUM(H9:I26)</f>
        <v>1980</v>
      </c>
      <c r="I8" s="385"/>
      <c r="J8" s="384">
        <f>SUM(J9:K26)</f>
        <v>2646</v>
      </c>
      <c r="K8" s="385"/>
      <c r="L8" s="384">
        <f>SUM(L9:M26)</f>
        <v>46778</v>
      </c>
      <c r="M8" s="385"/>
      <c r="N8" s="384">
        <f>SUM(N9:O26)</f>
        <v>20760</v>
      </c>
      <c r="O8" s="385"/>
      <c r="P8" s="384">
        <f>SUM(P9:Q26)</f>
        <v>26018</v>
      </c>
      <c r="Q8" s="385"/>
      <c r="R8" s="384">
        <f>SUM(R9:S26)</f>
        <v>26411</v>
      </c>
      <c r="S8" s="385"/>
      <c r="T8" s="384">
        <f>SUM(T9:U26)</f>
        <v>10933</v>
      </c>
      <c r="U8" s="385"/>
      <c r="V8" s="384">
        <f>SUM(V9:V27)</f>
        <v>15478</v>
      </c>
      <c r="W8" s="386"/>
      <c r="X8" s="640" t="s">
        <v>14</v>
      </c>
      <c r="Y8" s="640"/>
      <c r="Z8" s="640"/>
    </row>
    <row r="9" spans="1:27" s="387" customFormat="1" ht="16.5" customHeight="1">
      <c r="C9" s="388" t="s">
        <v>271</v>
      </c>
      <c r="D9" s="389"/>
      <c r="E9" s="390"/>
      <c r="F9" s="391">
        <f>SUM(H9:J9)</f>
        <v>385</v>
      </c>
      <c r="G9" s="392"/>
      <c r="H9" s="391">
        <v>177</v>
      </c>
      <c r="I9" s="392"/>
      <c r="J9" s="391">
        <v>208</v>
      </c>
      <c r="K9" s="393"/>
      <c r="L9" s="391">
        <f>SUM(N9,P9)</f>
        <v>7053</v>
      </c>
      <c r="M9" s="394"/>
      <c r="N9" s="391">
        <v>4135</v>
      </c>
      <c r="O9" s="392"/>
      <c r="P9" s="394">
        <v>2918</v>
      </c>
      <c r="Q9" s="392"/>
      <c r="R9" s="395">
        <f>SUM(T9:V9)</f>
        <v>4333</v>
      </c>
      <c r="S9" s="393"/>
      <c r="T9" s="396">
        <v>1880</v>
      </c>
      <c r="U9" s="397"/>
      <c r="V9" s="395">
        <v>2453</v>
      </c>
      <c r="W9" s="398"/>
      <c r="Z9" s="388" t="s">
        <v>272</v>
      </c>
    </row>
    <row r="10" spans="1:27" s="387" customFormat="1" ht="16.5" customHeight="1">
      <c r="C10" s="388" t="s">
        <v>273</v>
      </c>
      <c r="D10" s="389"/>
      <c r="E10" s="390"/>
      <c r="F10" s="61" t="s">
        <v>28</v>
      </c>
      <c r="G10" s="397"/>
      <c r="H10" s="61" t="s">
        <v>28</v>
      </c>
      <c r="I10" s="397"/>
      <c r="J10" s="61" t="s">
        <v>28</v>
      </c>
      <c r="K10" s="393"/>
      <c r="L10" s="391">
        <f>SUM(N10:P10)</f>
        <v>1328</v>
      </c>
      <c r="M10" s="394"/>
      <c r="N10" s="391">
        <v>637</v>
      </c>
      <c r="O10" s="392"/>
      <c r="P10" s="394">
        <v>691</v>
      </c>
      <c r="Q10" s="392"/>
      <c r="R10" s="61" t="s">
        <v>28</v>
      </c>
      <c r="S10" s="394"/>
      <c r="T10" s="61" t="s">
        <v>28</v>
      </c>
      <c r="U10" s="392"/>
      <c r="V10" s="61" t="s">
        <v>28</v>
      </c>
      <c r="W10" s="386"/>
      <c r="Z10" s="381" t="s">
        <v>274</v>
      </c>
    </row>
    <row r="11" spans="1:27" s="387" customFormat="1" ht="16.5" customHeight="1">
      <c r="C11" s="388" t="s">
        <v>275</v>
      </c>
      <c r="D11" s="389"/>
      <c r="E11" s="390"/>
      <c r="F11" s="391">
        <f t="shared" ref="F11:F27" si="0">SUM(H11:J11)</f>
        <v>88</v>
      </c>
      <c r="G11" s="392"/>
      <c r="H11" s="391">
        <v>26</v>
      </c>
      <c r="I11" s="392"/>
      <c r="J11" s="391">
        <v>62</v>
      </c>
      <c r="K11" s="394"/>
      <c r="L11" s="391">
        <f t="shared" ref="L11:L26" si="1">SUM(N11:P11)</f>
        <v>2412</v>
      </c>
      <c r="M11" s="394"/>
      <c r="N11" s="391">
        <v>1078</v>
      </c>
      <c r="O11" s="392"/>
      <c r="P11" s="394">
        <v>1334</v>
      </c>
      <c r="Q11" s="392"/>
      <c r="R11" s="395">
        <f t="shared" ref="R11:R27" si="2">SUM(T11:V11)</f>
        <v>2442</v>
      </c>
      <c r="S11" s="394"/>
      <c r="T11" s="396">
        <v>1100</v>
      </c>
      <c r="U11" s="392"/>
      <c r="V11" s="395">
        <v>1342</v>
      </c>
      <c r="W11" s="386"/>
      <c r="Z11" s="381" t="s">
        <v>276</v>
      </c>
    </row>
    <row r="12" spans="1:27" s="387" customFormat="1" ht="16.5" customHeight="1">
      <c r="C12" s="388" t="s">
        <v>277</v>
      </c>
      <c r="D12" s="389"/>
      <c r="F12" s="391">
        <f t="shared" si="0"/>
        <v>65</v>
      </c>
      <c r="G12" s="392"/>
      <c r="H12" s="391">
        <v>26</v>
      </c>
      <c r="I12" s="392"/>
      <c r="J12" s="391">
        <v>39</v>
      </c>
      <c r="K12" s="394"/>
      <c r="L12" s="391">
        <f t="shared" si="1"/>
        <v>1910</v>
      </c>
      <c r="M12" s="394"/>
      <c r="N12" s="391">
        <v>1102</v>
      </c>
      <c r="O12" s="392"/>
      <c r="P12" s="394">
        <v>808</v>
      </c>
      <c r="Q12" s="392"/>
      <c r="R12" s="61" t="s">
        <v>28</v>
      </c>
      <c r="S12" s="394"/>
      <c r="T12" s="61" t="s">
        <v>28</v>
      </c>
      <c r="U12" s="392"/>
      <c r="V12" s="61" t="s">
        <v>28</v>
      </c>
      <c r="W12" s="386"/>
      <c r="Z12" s="381" t="s">
        <v>278</v>
      </c>
    </row>
    <row r="13" spans="1:27" s="387" customFormat="1" ht="16.5" customHeight="1">
      <c r="C13" s="388" t="s">
        <v>279</v>
      </c>
      <c r="D13" s="389"/>
      <c r="F13" s="391">
        <f t="shared" si="0"/>
        <v>256</v>
      </c>
      <c r="G13" s="392"/>
      <c r="H13" s="391">
        <v>137</v>
      </c>
      <c r="I13" s="392"/>
      <c r="J13" s="391">
        <v>119</v>
      </c>
      <c r="K13" s="393"/>
      <c r="L13" s="391">
        <f t="shared" si="1"/>
        <v>3669</v>
      </c>
      <c r="M13" s="394"/>
      <c r="N13" s="391">
        <v>1672</v>
      </c>
      <c r="O13" s="392"/>
      <c r="P13" s="394">
        <v>1997</v>
      </c>
      <c r="Q13" s="392"/>
      <c r="R13" s="395">
        <f t="shared" si="2"/>
        <v>811</v>
      </c>
      <c r="S13" s="393"/>
      <c r="T13" s="396">
        <v>346</v>
      </c>
      <c r="U13" s="397"/>
      <c r="V13" s="395">
        <v>465</v>
      </c>
      <c r="W13" s="398"/>
      <c r="Z13" s="381" t="s">
        <v>280</v>
      </c>
    </row>
    <row r="14" spans="1:27" s="387" customFormat="1" ht="16.5" customHeight="1">
      <c r="C14" s="388" t="s">
        <v>281</v>
      </c>
      <c r="D14" s="389"/>
      <c r="F14" s="61" t="s">
        <v>28</v>
      </c>
      <c r="G14" s="397"/>
      <c r="H14" s="61" t="s">
        <v>28</v>
      </c>
      <c r="I14" s="397"/>
      <c r="J14" s="61" t="s">
        <v>28</v>
      </c>
      <c r="K14" s="394"/>
      <c r="L14" s="391">
        <f t="shared" si="1"/>
        <v>1028</v>
      </c>
      <c r="M14" s="394"/>
      <c r="N14" s="391">
        <v>439</v>
      </c>
      <c r="O14" s="392"/>
      <c r="P14" s="394">
        <v>589</v>
      </c>
      <c r="Q14" s="392"/>
      <c r="R14" s="395">
        <f t="shared" si="2"/>
        <v>1520</v>
      </c>
      <c r="S14" s="393"/>
      <c r="T14" s="396">
        <v>540</v>
      </c>
      <c r="U14" s="397"/>
      <c r="V14" s="395">
        <v>980</v>
      </c>
      <c r="W14" s="398"/>
      <c r="Z14" s="381" t="s">
        <v>282</v>
      </c>
    </row>
    <row r="15" spans="1:27" s="400" customFormat="1" ht="16.5" customHeight="1">
      <c r="C15" s="388" t="s">
        <v>283</v>
      </c>
      <c r="D15" s="389"/>
      <c r="F15" s="391">
        <f t="shared" si="0"/>
        <v>110</v>
      </c>
      <c r="G15" s="392"/>
      <c r="H15" s="391">
        <v>47</v>
      </c>
      <c r="I15" s="392"/>
      <c r="J15" s="391">
        <v>63</v>
      </c>
      <c r="K15" s="394"/>
      <c r="L15" s="391">
        <f t="shared" si="1"/>
        <v>2842</v>
      </c>
      <c r="M15" s="394"/>
      <c r="N15" s="391">
        <v>1479</v>
      </c>
      <c r="O15" s="392"/>
      <c r="P15" s="394">
        <v>1363</v>
      </c>
      <c r="Q15" s="392"/>
      <c r="R15" s="395">
        <f t="shared" si="2"/>
        <v>2301</v>
      </c>
      <c r="S15" s="394"/>
      <c r="T15" s="396">
        <v>1010</v>
      </c>
      <c r="U15" s="392"/>
      <c r="V15" s="395">
        <v>1291</v>
      </c>
      <c r="W15" s="392"/>
      <c r="Z15" s="381" t="s">
        <v>284</v>
      </c>
    </row>
    <row r="16" spans="1:27" s="400" customFormat="1" ht="16.5" customHeight="1">
      <c r="C16" s="388" t="s">
        <v>285</v>
      </c>
      <c r="D16" s="389"/>
      <c r="F16" s="391">
        <f t="shared" si="0"/>
        <v>143</v>
      </c>
      <c r="G16" s="392"/>
      <c r="H16" s="391">
        <v>15</v>
      </c>
      <c r="I16" s="392"/>
      <c r="J16" s="391">
        <v>128</v>
      </c>
      <c r="K16" s="394"/>
      <c r="L16" s="391">
        <f t="shared" si="1"/>
        <v>1184</v>
      </c>
      <c r="M16" s="394"/>
      <c r="N16" s="391">
        <v>569</v>
      </c>
      <c r="O16" s="392"/>
      <c r="P16" s="394">
        <v>615</v>
      </c>
      <c r="Q16" s="392"/>
      <c r="R16" s="61" t="s">
        <v>28</v>
      </c>
      <c r="S16" s="394"/>
      <c r="T16" s="61" t="s">
        <v>28</v>
      </c>
      <c r="U16" s="392"/>
      <c r="V16" s="61" t="s">
        <v>28</v>
      </c>
      <c r="W16" s="392"/>
      <c r="Z16" s="381" t="s">
        <v>286</v>
      </c>
    </row>
    <row r="17" spans="1:26" s="400" customFormat="1" ht="16.5" customHeight="1">
      <c r="C17" s="388" t="s">
        <v>287</v>
      </c>
      <c r="D17" s="389"/>
      <c r="F17" s="391">
        <f t="shared" si="0"/>
        <v>55</v>
      </c>
      <c r="G17" s="392"/>
      <c r="H17" s="391">
        <v>18</v>
      </c>
      <c r="I17" s="392"/>
      <c r="J17" s="391">
        <v>37</v>
      </c>
      <c r="K17" s="394"/>
      <c r="L17" s="391">
        <f t="shared" si="1"/>
        <v>2742</v>
      </c>
      <c r="M17" s="394"/>
      <c r="N17" s="391">
        <v>1326</v>
      </c>
      <c r="O17" s="392"/>
      <c r="P17" s="394">
        <v>1416</v>
      </c>
      <c r="Q17" s="392"/>
      <c r="R17" s="61" t="s">
        <v>28</v>
      </c>
      <c r="S17" s="394"/>
      <c r="T17" s="61" t="s">
        <v>28</v>
      </c>
      <c r="U17" s="392"/>
      <c r="V17" s="61" t="s">
        <v>28</v>
      </c>
      <c r="W17" s="392"/>
      <c r="Z17" s="381" t="s">
        <v>288</v>
      </c>
    </row>
    <row r="18" spans="1:26" s="400" customFormat="1" ht="16.5" customHeight="1">
      <c r="C18" s="388" t="s">
        <v>289</v>
      </c>
      <c r="D18" s="389"/>
      <c r="F18" s="391">
        <f t="shared" si="0"/>
        <v>763</v>
      </c>
      <c r="G18" s="392"/>
      <c r="H18" s="391">
        <v>362</v>
      </c>
      <c r="I18" s="392"/>
      <c r="J18" s="391">
        <v>401</v>
      </c>
      <c r="K18" s="394"/>
      <c r="L18" s="391">
        <f t="shared" si="1"/>
        <v>2795</v>
      </c>
      <c r="M18" s="394"/>
      <c r="N18" s="391">
        <v>1616</v>
      </c>
      <c r="O18" s="392"/>
      <c r="P18" s="394">
        <v>1179</v>
      </c>
      <c r="Q18" s="392"/>
      <c r="R18" s="395">
        <f t="shared" si="2"/>
        <v>7400</v>
      </c>
      <c r="S18" s="394"/>
      <c r="T18" s="396">
        <v>3045</v>
      </c>
      <c r="U18" s="392"/>
      <c r="V18" s="395">
        <v>4355</v>
      </c>
      <c r="W18" s="392"/>
      <c r="Z18" s="381" t="s">
        <v>290</v>
      </c>
    </row>
    <row r="19" spans="1:26" s="400" customFormat="1" ht="16.5" customHeight="1">
      <c r="C19" s="388" t="s">
        <v>291</v>
      </c>
      <c r="D19" s="389"/>
      <c r="F19" s="391">
        <f t="shared" si="0"/>
        <v>392</v>
      </c>
      <c r="G19" s="392"/>
      <c r="H19" s="391">
        <v>150</v>
      </c>
      <c r="I19" s="392"/>
      <c r="J19" s="391">
        <v>242</v>
      </c>
      <c r="K19" s="394"/>
      <c r="L19" s="391">
        <f t="shared" si="1"/>
        <v>2483</v>
      </c>
      <c r="M19" s="394"/>
      <c r="N19" s="391">
        <v>1271</v>
      </c>
      <c r="O19" s="392"/>
      <c r="P19" s="394">
        <v>1212</v>
      </c>
      <c r="Q19" s="392"/>
      <c r="R19" s="395">
        <f t="shared" si="2"/>
        <v>4441</v>
      </c>
      <c r="S19" s="394"/>
      <c r="T19" s="396">
        <v>2030</v>
      </c>
      <c r="U19" s="392"/>
      <c r="V19" s="395">
        <v>2411</v>
      </c>
      <c r="W19" s="392"/>
      <c r="Z19" s="400" t="s">
        <v>292</v>
      </c>
    </row>
    <row r="20" spans="1:26" s="387" customFormat="1" ht="16.5" customHeight="1">
      <c r="C20" s="388" t="s">
        <v>293</v>
      </c>
      <c r="D20" s="389"/>
      <c r="F20" s="391">
        <f t="shared" si="0"/>
        <v>158</v>
      </c>
      <c r="G20" s="392"/>
      <c r="H20" s="391">
        <v>61</v>
      </c>
      <c r="I20" s="392"/>
      <c r="J20" s="391">
        <v>97</v>
      </c>
      <c r="K20" s="393"/>
      <c r="L20" s="391">
        <f t="shared" si="1"/>
        <v>1921</v>
      </c>
      <c r="M20" s="394"/>
      <c r="N20" s="391">
        <v>851</v>
      </c>
      <c r="O20" s="392"/>
      <c r="P20" s="394">
        <v>1070</v>
      </c>
      <c r="Q20" s="392"/>
      <c r="R20" s="395">
        <f t="shared" si="2"/>
        <v>1424</v>
      </c>
      <c r="S20" s="393"/>
      <c r="T20" s="396">
        <v>298</v>
      </c>
      <c r="U20" s="397"/>
      <c r="V20" s="395">
        <v>1126</v>
      </c>
      <c r="W20" s="398"/>
      <c r="Z20" s="381" t="s">
        <v>294</v>
      </c>
    </row>
    <row r="21" spans="1:26" s="400" customFormat="1" ht="16.5" customHeight="1">
      <c r="C21" s="388" t="s">
        <v>295</v>
      </c>
      <c r="D21" s="389"/>
      <c r="F21" s="391">
        <f t="shared" si="0"/>
        <v>332</v>
      </c>
      <c r="G21" s="392"/>
      <c r="H21" s="391">
        <v>127</v>
      </c>
      <c r="I21" s="392"/>
      <c r="J21" s="391">
        <v>205</v>
      </c>
      <c r="K21" s="394"/>
      <c r="L21" s="391">
        <f t="shared" si="1"/>
        <v>1690</v>
      </c>
      <c r="M21" s="394"/>
      <c r="N21" s="391">
        <v>872</v>
      </c>
      <c r="O21" s="392"/>
      <c r="P21" s="394">
        <v>818</v>
      </c>
      <c r="Q21" s="392"/>
      <c r="R21" s="395">
        <f t="shared" si="2"/>
        <v>1125</v>
      </c>
      <c r="S21" s="394"/>
      <c r="T21" s="396">
        <v>447</v>
      </c>
      <c r="U21" s="392"/>
      <c r="V21" s="395">
        <v>678</v>
      </c>
      <c r="W21" s="392"/>
      <c r="Z21" s="381" t="s">
        <v>296</v>
      </c>
    </row>
    <row r="22" spans="1:26" s="400" customFormat="1" ht="16.5" customHeight="1">
      <c r="C22" s="388" t="s">
        <v>297</v>
      </c>
      <c r="D22" s="389"/>
      <c r="F22" s="391">
        <f t="shared" si="0"/>
        <v>47</v>
      </c>
      <c r="G22" s="392"/>
      <c r="H22" s="391">
        <v>16</v>
      </c>
      <c r="I22" s="392"/>
      <c r="J22" s="391">
        <v>31</v>
      </c>
      <c r="K22" s="393"/>
      <c r="L22" s="391">
        <f t="shared" si="1"/>
        <v>7354</v>
      </c>
      <c r="M22" s="394"/>
      <c r="N22" s="391">
        <v>382</v>
      </c>
      <c r="O22" s="392"/>
      <c r="P22" s="394">
        <v>6972</v>
      </c>
      <c r="Q22" s="392"/>
      <c r="R22" s="395">
        <f t="shared" si="2"/>
        <v>614</v>
      </c>
      <c r="S22" s="394"/>
      <c r="T22" s="396">
        <v>237</v>
      </c>
      <c r="U22" s="392"/>
      <c r="V22" s="395">
        <v>377</v>
      </c>
      <c r="W22" s="392"/>
      <c r="Z22" s="381" t="s">
        <v>298</v>
      </c>
    </row>
    <row r="23" spans="1:26" s="400" customFormat="1" ht="16.5" customHeight="1">
      <c r="C23" s="388" t="s">
        <v>299</v>
      </c>
      <c r="D23" s="389"/>
      <c r="F23" s="391">
        <f t="shared" si="0"/>
        <v>1832</v>
      </c>
      <c r="G23" s="392"/>
      <c r="H23" s="391">
        <v>818</v>
      </c>
      <c r="I23" s="392"/>
      <c r="J23" s="391">
        <v>1014</v>
      </c>
      <c r="K23" s="394"/>
      <c r="L23" s="391">
        <f t="shared" si="1"/>
        <v>3289</v>
      </c>
      <c r="M23" s="394"/>
      <c r="N23" s="391">
        <v>1771</v>
      </c>
      <c r="O23" s="392"/>
      <c r="P23" s="394">
        <v>1518</v>
      </c>
      <c r="Q23" s="392"/>
      <c r="R23" s="61" t="s">
        <v>28</v>
      </c>
      <c r="S23" s="394"/>
      <c r="T23" s="61" t="s">
        <v>28</v>
      </c>
      <c r="U23" s="392"/>
      <c r="V23" s="61" t="s">
        <v>28</v>
      </c>
      <c r="W23" s="392"/>
      <c r="Z23" s="381" t="s">
        <v>300</v>
      </c>
    </row>
    <row r="24" spans="1:26" s="400" customFormat="1" ht="16.5" customHeight="1">
      <c r="C24" s="388" t="s">
        <v>301</v>
      </c>
      <c r="D24" s="389"/>
      <c r="F24" s="61" t="s">
        <v>28</v>
      </c>
      <c r="G24" s="392"/>
      <c r="H24" s="61" t="s">
        <v>28</v>
      </c>
      <c r="I24" s="392"/>
      <c r="J24" s="61" t="s">
        <v>28</v>
      </c>
      <c r="K24" s="394"/>
      <c r="L24" s="391">
        <f t="shared" si="1"/>
        <v>1065</v>
      </c>
      <c r="M24" s="394"/>
      <c r="N24" s="391">
        <v>471</v>
      </c>
      <c r="O24" s="392"/>
      <c r="P24" s="394">
        <v>594</v>
      </c>
      <c r="Q24" s="392"/>
      <c r="R24" s="61" t="s">
        <v>28</v>
      </c>
      <c r="S24" s="394"/>
      <c r="T24" s="61" t="s">
        <v>28</v>
      </c>
      <c r="U24" s="392"/>
      <c r="V24" s="61" t="s">
        <v>28</v>
      </c>
      <c r="W24" s="392"/>
      <c r="Z24" s="381" t="s">
        <v>302</v>
      </c>
    </row>
    <row r="25" spans="1:26" s="400" customFormat="1" ht="16.5" customHeight="1">
      <c r="C25" s="388" t="s">
        <v>303</v>
      </c>
      <c r="D25" s="389"/>
      <c r="F25" s="61" t="s">
        <v>28</v>
      </c>
      <c r="G25" s="392"/>
      <c r="H25" s="61" t="s">
        <v>28</v>
      </c>
      <c r="I25" s="392"/>
      <c r="J25" s="61" t="s">
        <v>28</v>
      </c>
      <c r="K25" s="393"/>
      <c r="L25" s="391">
        <f t="shared" si="1"/>
        <v>732</v>
      </c>
      <c r="M25" s="394"/>
      <c r="N25" s="399">
        <v>415</v>
      </c>
      <c r="O25" s="392"/>
      <c r="P25" s="393">
        <v>317</v>
      </c>
      <c r="Q25" s="392"/>
      <c r="R25" s="61" t="s">
        <v>28</v>
      </c>
      <c r="S25" s="393"/>
      <c r="T25" s="61" t="s">
        <v>28</v>
      </c>
      <c r="U25" s="397"/>
      <c r="V25" s="61" t="s">
        <v>28</v>
      </c>
      <c r="W25" s="397"/>
      <c r="Z25" s="381" t="s">
        <v>304</v>
      </c>
    </row>
    <row r="26" spans="1:26" s="400" customFormat="1" ht="16.5" customHeight="1">
      <c r="C26" s="388" t="s">
        <v>305</v>
      </c>
      <c r="D26" s="389"/>
      <c r="F26" s="61" t="s">
        <v>28</v>
      </c>
      <c r="G26" s="392"/>
      <c r="H26" s="61" t="s">
        <v>28</v>
      </c>
      <c r="I26" s="392"/>
      <c r="J26" s="61" t="s">
        <v>28</v>
      </c>
      <c r="K26" s="393"/>
      <c r="L26" s="391">
        <f t="shared" si="1"/>
        <v>1281</v>
      </c>
      <c r="M26" s="394"/>
      <c r="N26" s="391">
        <v>674</v>
      </c>
      <c r="O26" s="392"/>
      <c r="P26" s="394">
        <v>607</v>
      </c>
      <c r="Q26" s="392"/>
      <c r="R26" s="61" t="s">
        <v>28</v>
      </c>
      <c r="S26" s="394"/>
      <c r="T26" s="61" t="s">
        <v>28</v>
      </c>
      <c r="U26" s="392"/>
      <c r="V26" s="61" t="s">
        <v>28</v>
      </c>
      <c r="W26" s="392"/>
      <c r="Z26" s="381" t="s">
        <v>306</v>
      </c>
    </row>
    <row r="27" spans="1:26" s="400" customFormat="1" ht="3" customHeight="1">
      <c r="A27" s="401"/>
      <c r="B27" s="401"/>
      <c r="C27" s="402"/>
      <c r="D27" s="402"/>
      <c r="E27" s="401"/>
      <c r="F27" s="403">
        <f t="shared" si="0"/>
        <v>0</v>
      </c>
      <c r="G27" s="404"/>
      <c r="H27" s="405"/>
      <c r="I27" s="404"/>
      <c r="J27" s="405"/>
      <c r="K27" s="404"/>
      <c r="L27" s="406"/>
      <c r="M27" s="401"/>
      <c r="N27" s="406"/>
      <c r="O27" s="407"/>
      <c r="P27" s="401"/>
      <c r="Q27" s="407"/>
      <c r="R27" s="408">
        <f t="shared" si="2"/>
        <v>0</v>
      </c>
      <c r="S27" s="401"/>
      <c r="T27" s="406"/>
      <c r="U27" s="407"/>
      <c r="V27" s="401"/>
      <c r="W27" s="407"/>
      <c r="X27" s="401"/>
      <c r="Y27" s="401"/>
      <c r="Z27" s="401"/>
    </row>
    <row r="28" spans="1:26" s="400" customFormat="1" ht="7.5" customHeight="1">
      <c r="C28" s="387"/>
      <c r="D28" s="387"/>
      <c r="Y28" s="387"/>
    </row>
    <row r="29" spans="1:26" s="381" customFormat="1" ht="15.75">
      <c r="B29" s="381" t="s">
        <v>262</v>
      </c>
      <c r="C29" s="387"/>
      <c r="D29" s="387"/>
      <c r="G29" s="400"/>
      <c r="I29" s="400"/>
      <c r="K29" s="400"/>
      <c r="M29" s="400"/>
      <c r="N29" s="381" t="s">
        <v>263</v>
      </c>
      <c r="O29" s="400"/>
      <c r="Q29" s="400"/>
      <c r="S29" s="400"/>
      <c r="U29" s="400"/>
      <c r="W29" s="400"/>
    </row>
    <row r="30" spans="1:26" s="382" customFormat="1" ht="15.75">
      <c r="C30" s="387"/>
      <c r="D30" s="387"/>
      <c r="G30" s="387"/>
      <c r="I30" s="387"/>
      <c r="K30" s="387"/>
      <c r="M30" s="387"/>
      <c r="O30" s="387"/>
      <c r="Q30" s="387"/>
      <c r="S30" s="387"/>
      <c r="U30" s="387"/>
      <c r="W30" s="387"/>
    </row>
    <row r="31" spans="1:26">
      <c r="C31" s="387"/>
      <c r="D31" s="387"/>
    </row>
    <row r="32" spans="1:26">
      <c r="C32" s="387"/>
      <c r="D32" s="387"/>
    </row>
    <row r="33" spans="2:5">
      <c r="C33" s="400"/>
      <c r="D33" s="400"/>
    </row>
    <row r="34" spans="2:5">
      <c r="C34" s="400"/>
      <c r="D34" s="400"/>
    </row>
    <row r="35" spans="2:5">
      <c r="C35" s="400"/>
      <c r="D35" s="400"/>
    </row>
    <row r="36" spans="2:5">
      <c r="C36" s="400"/>
      <c r="D36" s="400"/>
    </row>
    <row r="37" spans="2:5">
      <c r="C37" s="387"/>
      <c r="D37" s="387"/>
    </row>
    <row r="38" spans="2:5">
      <c r="C38" s="400"/>
      <c r="D38" s="400"/>
    </row>
    <row r="39" spans="2:5">
      <c r="C39" s="400"/>
      <c r="D39" s="400"/>
    </row>
    <row r="40" spans="2:5">
      <c r="C40" s="400"/>
      <c r="D40" s="400"/>
    </row>
    <row r="41" spans="2:5">
      <c r="C41" s="400"/>
      <c r="D41" s="400"/>
    </row>
    <row r="42" spans="2:5">
      <c r="C42" s="400"/>
      <c r="D42" s="400"/>
    </row>
    <row r="43" spans="2:5">
      <c r="C43" s="400"/>
      <c r="D43" s="400"/>
    </row>
    <row r="44" spans="2:5">
      <c r="C44" s="387"/>
      <c r="D44" s="387"/>
    </row>
    <row r="45" spans="2:5">
      <c r="C45" s="400"/>
      <c r="D45" s="400"/>
    </row>
    <row r="46" spans="2:5">
      <c r="B46" s="409"/>
      <c r="C46" s="400"/>
      <c r="D46" s="400"/>
      <c r="E46" s="409"/>
    </row>
    <row r="47" spans="2:5">
      <c r="C47" s="381"/>
      <c r="D47" s="381"/>
    </row>
    <row r="48" spans="2:5">
      <c r="C48" s="382"/>
      <c r="D48" s="382"/>
    </row>
    <row r="49" spans="15:15">
      <c r="O49" s="380"/>
    </row>
  </sheetData>
  <mergeCells count="28">
    <mergeCell ref="F7:G7"/>
    <mergeCell ref="H7:I7"/>
    <mergeCell ref="J7:K7"/>
    <mergeCell ref="L7:M7"/>
    <mergeCell ref="N7:O7"/>
    <mergeCell ref="P6:Q6"/>
    <mergeCell ref="T7:U7"/>
    <mergeCell ref="X4:Z7"/>
    <mergeCell ref="X8:Z8"/>
    <mergeCell ref="V6:W6"/>
    <mergeCell ref="P7:Q7"/>
    <mergeCell ref="R7:S7"/>
    <mergeCell ref="A8:E8"/>
    <mergeCell ref="F5:J5"/>
    <mergeCell ref="L5:Q5"/>
    <mergeCell ref="R5:W5"/>
    <mergeCell ref="F6:G6"/>
    <mergeCell ref="H6:I6"/>
    <mergeCell ref="R6:S6"/>
    <mergeCell ref="T6:U6"/>
    <mergeCell ref="V7:W7"/>
    <mergeCell ref="J6:K6"/>
    <mergeCell ref="A4:E7"/>
    <mergeCell ref="F4:J4"/>
    <mergeCell ref="L4:Q4"/>
    <mergeCell ref="R4:W4"/>
    <mergeCell ref="L6:M6"/>
    <mergeCell ref="N6:O6"/>
  </mergeCells>
  <phoneticPr fontId="13" type="noConversion"/>
  <printOptions horizontalCentered="1"/>
  <pageMargins left="0" right="0" top="0.78740157480314965" bottom="0" header="0.39370078740157483" footer="0.39370078740157483"/>
  <pageSetup paperSize="9" orientation="landscape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S31"/>
  <sheetViews>
    <sheetView showGridLines="0" workbookViewId="0">
      <selection activeCell="G4" sqref="G4:H4"/>
    </sheetView>
  </sheetViews>
  <sheetFormatPr defaultColWidth="9" defaultRowHeight="18.75"/>
  <cols>
    <col min="1" max="1" width="1.375" style="353" customWidth="1"/>
    <col min="2" max="3" width="4.75" style="353" customWidth="1"/>
    <col min="4" max="4" width="6.75" style="353" customWidth="1"/>
    <col min="5" max="5" width="9.625" style="353" customWidth="1"/>
    <col min="6" max="6" width="5" style="353" customWidth="1"/>
    <col min="7" max="7" width="9.375" style="353" customWidth="1"/>
    <col min="8" max="8" width="5.375" style="353" customWidth="1"/>
    <col min="9" max="9" width="10" style="353" customWidth="1"/>
    <col min="10" max="10" width="5" style="353" customWidth="1"/>
    <col min="11" max="11" width="8.875" style="353" customWidth="1"/>
    <col min="12" max="12" width="5.625" style="353" customWidth="1"/>
    <col min="13" max="13" width="11" style="353" customWidth="1"/>
    <col min="14" max="14" width="4.375" style="353" customWidth="1"/>
    <col min="15" max="15" width="10.125" style="353" customWidth="1"/>
    <col min="16" max="16" width="4.375" style="353" customWidth="1"/>
    <col min="17" max="17" width="1.375" style="353" customWidth="1"/>
    <col min="18" max="18" width="25.375" style="353" customWidth="1"/>
    <col min="19" max="19" width="7.125" style="353" customWidth="1"/>
    <col min="20" max="16384" width="9" style="353"/>
  </cols>
  <sheetData>
    <row r="1" spans="1:19" s="347" customFormat="1" ht="21" customHeight="1">
      <c r="B1" s="347" t="s">
        <v>101</v>
      </c>
      <c r="C1" s="410">
        <v>3.15</v>
      </c>
      <c r="D1" s="347" t="s">
        <v>335</v>
      </c>
    </row>
    <row r="2" spans="1:19" s="350" customFormat="1" ht="21" customHeight="1">
      <c r="B2" s="411" t="s">
        <v>1</v>
      </c>
      <c r="C2" s="410">
        <v>3.15</v>
      </c>
      <c r="D2" s="347" t="s">
        <v>307</v>
      </c>
    </row>
    <row r="3" spans="1:19" s="347" customFormat="1" ht="11.25" customHeight="1"/>
    <row r="4" spans="1:19" s="412" customFormat="1" ht="21.75" customHeight="1">
      <c r="A4" s="642" t="s">
        <v>2</v>
      </c>
      <c r="B4" s="642"/>
      <c r="C4" s="642"/>
      <c r="D4" s="653"/>
      <c r="E4" s="649" t="s">
        <v>316</v>
      </c>
      <c r="F4" s="650"/>
      <c r="G4" s="649" t="s">
        <v>318</v>
      </c>
      <c r="H4" s="650"/>
      <c r="I4" s="649" t="s">
        <v>321</v>
      </c>
      <c r="J4" s="650"/>
      <c r="K4" s="649" t="s">
        <v>308</v>
      </c>
      <c r="L4" s="650"/>
      <c r="M4" s="649" t="s">
        <v>309</v>
      </c>
      <c r="N4" s="650"/>
      <c r="O4" s="649" t="s">
        <v>310</v>
      </c>
      <c r="P4" s="650"/>
      <c r="Q4" s="641" t="s">
        <v>4</v>
      </c>
      <c r="R4" s="642"/>
    </row>
    <row r="5" spans="1:19" s="413" customFormat="1" ht="21.75" customHeight="1">
      <c r="A5" s="654"/>
      <c r="B5" s="654"/>
      <c r="C5" s="654"/>
      <c r="D5" s="655"/>
      <c r="E5" s="647" t="s">
        <v>317</v>
      </c>
      <c r="F5" s="648"/>
      <c r="G5" s="647" t="s">
        <v>319</v>
      </c>
      <c r="H5" s="648"/>
      <c r="I5" s="647" t="s">
        <v>322</v>
      </c>
      <c r="J5" s="648"/>
      <c r="K5" s="647" t="s">
        <v>325</v>
      </c>
      <c r="L5" s="648"/>
      <c r="M5" s="647" t="s">
        <v>311</v>
      </c>
      <c r="N5" s="648"/>
      <c r="O5" s="647" t="s">
        <v>324</v>
      </c>
      <c r="P5" s="648"/>
      <c r="Q5" s="643"/>
      <c r="R5" s="644"/>
    </row>
    <row r="6" spans="1:19" s="413" customFormat="1" ht="21.75" customHeight="1">
      <c r="A6" s="654"/>
      <c r="B6" s="654"/>
      <c r="C6" s="654"/>
      <c r="D6" s="655"/>
      <c r="E6" s="647"/>
      <c r="F6" s="648"/>
      <c r="G6" s="647" t="s">
        <v>312</v>
      </c>
      <c r="H6" s="648"/>
      <c r="I6" s="647"/>
      <c r="J6" s="648"/>
      <c r="K6" s="647"/>
      <c r="L6" s="648"/>
      <c r="M6" s="647" t="s">
        <v>323</v>
      </c>
      <c r="N6" s="648"/>
      <c r="O6" s="647"/>
      <c r="P6" s="648"/>
      <c r="Q6" s="643"/>
      <c r="R6" s="644"/>
    </row>
    <row r="7" spans="1:19" s="413" customFormat="1" ht="21.75" customHeight="1">
      <c r="A7" s="646"/>
      <c r="B7" s="646"/>
      <c r="C7" s="646"/>
      <c r="D7" s="656"/>
      <c r="E7" s="651"/>
      <c r="F7" s="652"/>
      <c r="G7" s="651" t="s">
        <v>320</v>
      </c>
      <c r="H7" s="652"/>
      <c r="I7" s="651"/>
      <c r="J7" s="652"/>
      <c r="K7" s="651"/>
      <c r="L7" s="652"/>
      <c r="M7" s="651"/>
      <c r="N7" s="652"/>
      <c r="O7" s="651"/>
      <c r="P7" s="652"/>
      <c r="Q7" s="645"/>
      <c r="R7" s="646"/>
    </row>
    <row r="8" spans="1:19" s="416" customFormat="1" ht="21" customHeight="1">
      <c r="A8" s="353"/>
      <c r="B8" s="417" t="s">
        <v>25</v>
      </c>
      <c r="C8" s="374"/>
      <c r="D8" s="418"/>
      <c r="E8" s="419">
        <v>117</v>
      </c>
      <c r="F8" s="420"/>
      <c r="G8" s="421">
        <v>41</v>
      </c>
      <c r="H8" s="420"/>
      <c r="I8" s="419">
        <v>0</v>
      </c>
      <c r="J8" s="420"/>
      <c r="K8" s="419">
        <v>0</v>
      </c>
      <c r="L8" s="420"/>
      <c r="M8" s="421">
        <v>691</v>
      </c>
      <c r="N8" s="422"/>
      <c r="O8" s="421">
        <v>529</v>
      </c>
      <c r="P8" s="420"/>
      <c r="Q8" s="374"/>
      <c r="R8" s="417" t="s">
        <v>26</v>
      </c>
      <c r="S8" s="415"/>
    </row>
    <row r="9" spans="1:19" s="413" customFormat="1" ht="21" customHeight="1">
      <c r="A9" s="353"/>
      <c r="B9" s="423" t="s">
        <v>27</v>
      </c>
      <c r="C9" s="374"/>
      <c r="D9" s="418"/>
      <c r="E9" s="419">
        <v>32</v>
      </c>
      <c r="F9" s="420"/>
      <c r="G9" s="421">
        <v>17</v>
      </c>
      <c r="H9" s="420"/>
      <c r="I9" s="419">
        <v>0</v>
      </c>
      <c r="J9" s="420"/>
      <c r="K9" s="419">
        <v>0</v>
      </c>
      <c r="L9" s="422"/>
      <c r="M9" s="424">
        <v>52</v>
      </c>
      <c r="N9" s="425"/>
      <c r="O9" s="424">
        <v>121</v>
      </c>
      <c r="P9" s="425"/>
      <c r="Q9" s="374"/>
      <c r="R9" s="353" t="s">
        <v>29</v>
      </c>
      <c r="S9" s="353"/>
    </row>
    <row r="10" spans="1:19" ht="21" customHeight="1">
      <c r="B10" s="423" t="s">
        <v>30</v>
      </c>
      <c r="C10" s="374"/>
      <c r="D10" s="418"/>
      <c r="E10" s="419">
        <v>39</v>
      </c>
      <c r="F10" s="420"/>
      <c r="G10" s="421">
        <v>19</v>
      </c>
      <c r="H10" s="420"/>
      <c r="I10" s="419">
        <v>0</v>
      </c>
      <c r="J10" s="420"/>
      <c r="K10" s="419">
        <v>0</v>
      </c>
      <c r="L10" s="420"/>
      <c r="M10" s="419">
        <v>120</v>
      </c>
      <c r="N10" s="420"/>
      <c r="O10" s="419">
        <v>172</v>
      </c>
      <c r="P10" s="420"/>
      <c r="Q10" s="374"/>
      <c r="R10" s="353" t="s">
        <v>31</v>
      </c>
    </row>
    <row r="11" spans="1:19" s="413" customFormat="1" ht="21" customHeight="1">
      <c r="A11" s="353"/>
      <c r="B11" s="423" t="s">
        <v>32</v>
      </c>
      <c r="C11" s="374"/>
      <c r="D11" s="418"/>
      <c r="E11" s="419">
        <v>56</v>
      </c>
      <c r="F11" s="420"/>
      <c r="G11" s="421">
        <v>32</v>
      </c>
      <c r="H11" s="420"/>
      <c r="I11" s="419">
        <v>0</v>
      </c>
      <c r="J11" s="420"/>
      <c r="K11" s="419">
        <v>0</v>
      </c>
      <c r="L11" s="422"/>
      <c r="M11" s="419">
        <v>248</v>
      </c>
      <c r="N11" s="420"/>
      <c r="O11" s="419">
        <v>231</v>
      </c>
      <c r="P11" s="420"/>
      <c r="Q11" s="374"/>
      <c r="R11" s="353" t="s">
        <v>33</v>
      </c>
      <c r="S11" s="353"/>
    </row>
    <row r="12" spans="1:19" s="413" customFormat="1" ht="21" customHeight="1">
      <c r="A12" s="353"/>
      <c r="B12" s="423" t="s">
        <v>34</v>
      </c>
      <c r="C12" s="374"/>
      <c r="D12" s="418"/>
      <c r="E12" s="419">
        <v>103</v>
      </c>
      <c r="F12" s="420"/>
      <c r="G12" s="421">
        <v>38</v>
      </c>
      <c r="H12" s="420"/>
      <c r="I12" s="419">
        <v>0</v>
      </c>
      <c r="J12" s="420"/>
      <c r="K12" s="419">
        <v>0</v>
      </c>
      <c r="L12" s="420"/>
      <c r="M12" s="419">
        <v>424</v>
      </c>
      <c r="N12" s="420"/>
      <c r="O12" s="419">
        <v>201</v>
      </c>
      <c r="P12" s="420"/>
      <c r="Q12" s="374"/>
      <c r="R12" s="353" t="s">
        <v>35</v>
      </c>
      <c r="S12" s="353"/>
    </row>
    <row r="13" spans="1:19" s="413" customFormat="1" ht="21" customHeight="1">
      <c r="A13" s="353"/>
      <c r="B13" s="423" t="s">
        <v>36</v>
      </c>
      <c r="C13" s="374"/>
      <c r="D13" s="418"/>
      <c r="E13" s="419">
        <v>16</v>
      </c>
      <c r="F13" s="420"/>
      <c r="G13" s="421">
        <v>11</v>
      </c>
      <c r="H13" s="420"/>
      <c r="I13" s="419">
        <v>0</v>
      </c>
      <c r="J13" s="420"/>
      <c r="K13" s="419">
        <v>0</v>
      </c>
      <c r="L13" s="422"/>
      <c r="M13" s="419">
        <v>82</v>
      </c>
      <c r="N13" s="420"/>
      <c r="O13" s="419">
        <v>32</v>
      </c>
      <c r="P13" s="420"/>
      <c r="Q13" s="374"/>
      <c r="R13" s="353" t="s">
        <v>37</v>
      </c>
      <c r="S13" s="353"/>
    </row>
    <row r="14" spans="1:19" s="413" customFormat="1" ht="21" customHeight="1">
      <c r="A14" s="353"/>
      <c r="B14" s="423" t="s">
        <v>38</v>
      </c>
      <c r="C14" s="374"/>
      <c r="D14" s="418"/>
      <c r="E14" s="419">
        <v>65</v>
      </c>
      <c r="F14" s="420"/>
      <c r="G14" s="421">
        <v>30</v>
      </c>
      <c r="H14" s="420"/>
      <c r="I14" s="419">
        <v>0</v>
      </c>
      <c r="J14" s="420"/>
      <c r="K14" s="419">
        <v>0</v>
      </c>
      <c r="L14" s="420"/>
      <c r="M14" s="419">
        <v>248</v>
      </c>
      <c r="N14" s="420"/>
      <c r="O14" s="419">
        <v>219</v>
      </c>
      <c r="P14" s="420"/>
      <c r="Q14" s="374"/>
      <c r="R14" s="353" t="s">
        <v>39</v>
      </c>
      <c r="S14" s="353"/>
    </row>
    <row r="15" spans="1:19" ht="21" customHeight="1">
      <c r="B15" s="423" t="s">
        <v>40</v>
      </c>
      <c r="C15" s="374"/>
      <c r="D15" s="418"/>
      <c r="E15" s="419">
        <v>44</v>
      </c>
      <c r="F15" s="420"/>
      <c r="G15" s="421">
        <v>18</v>
      </c>
      <c r="H15" s="420"/>
      <c r="I15" s="419">
        <v>0</v>
      </c>
      <c r="J15" s="420"/>
      <c r="K15" s="419">
        <v>0</v>
      </c>
      <c r="L15" s="422"/>
      <c r="M15" s="419">
        <v>265</v>
      </c>
      <c r="N15" s="420"/>
      <c r="O15" s="419">
        <v>129</v>
      </c>
      <c r="P15" s="420"/>
      <c r="Q15" s="374"/>
      <c r="R15" s="353" t="s">
        <v>41</v>
      </c>
    </row>
    <row r="16" spans="1:19" s="413" customFormat="1" ht="21" customHeight="1">
      <c r="A16" s="353"/>
      <c r="B16" s="423" t="s">
        <v>42</v>
      </c>
      <c r="C16" s="374"/>
      <c r="D16" s="418"/>
      <c r="E16" s="419">
        <v>49</v>
      </c>
      <c r="F16" s="420"/>
      <c r="G16" s="421">
        <v>13</v>
      </c>
      <c r="H16" s="420"/>
      <c r="I16" s="419">
        <v>0</v>
      </c>
      <c r="J16" s="420"/>
      <c r="K16" s="419">
        <v>0</v>
      </c>
      <c r="L16" s="420"/>
      <c r="M16" s="419">
        <v>254</v>
      </c>
      <c r="N16" s="420"/>
      <c r="O16" s="419">
        <v>145</v>
      </c>
      <c r="P16" s="420"/>
      <c r="Q16" s="374"/>
      <c r="R16" s="353" t="s">
        <v>43</v>
      </c>
      <c r="S16" s="353"/>
    </row>
    <row r="17" spans="1:19" ht="21" customHeight="1">
      <c r="B17" s="423" t="s">
        <v>44</v>
      </c>
      <c r="C17" s="374"/>
      <c r="D17" s="418"/>
      <c r="E17" s="419">
        <v>24</v>
      </c>
      <c r="F17" s="420"/>
      <c r="G17" s="421">
        <v>19</v>
      </c>
      <c r="H17" s="420"/>
      <c r="I17" s="419">
        <v>0</v>
      </c>
      <c r="J17" s="420"/>
      <c r="K17" s="419">
        <v>0</v>
      </c>
      <c r="L17" s="420"/>
      <c r="M17" s="419">
        <v>151</v>
      </c>
      <c r="N17" s="420"/>
      <c r="O17" s="419">
        <v>120</v>
      </c>
      <c r="P17" s="420"/>
      <c r="Q17" s="374"/>
      <c r="R17" s="353" t="s">
        <v>45</v>
      </c>
    </row>
    <row r="18" spans="1:19" ht="21" customHeight="1">
      <c r="A18" s="374"/>
      <c r="B18" s="423" t="s">
        <v>46</v>
      </c>
      <c r="C18" s="374"/>
      <c r="D18" s="418"/>
      <c r="E18" s="419">
        <v>42</v>
      </c>
      <c r="F18" s="420"/>
      <c r="G18" s="421">
        <v>7</v>
      </c>
      <c r="H18" s="420"/>
      <c r="I18" s="419">
        <v>0</v>
      </c>
      <c r="J18" s="420"/>
      <c r="K18" s="419">
        <v>0</v>
      </c>
      <c r="L18" s="422"/>
      <c r="M18" s="419">
        <v>189</v>
      </c>
      <c r="N18" s="420"/>
      <c r="O18" s="419">
        <v>152</v>
      </c>
      <c r="P18" s="420"/>
      <c r="Q18" s="374"/>
      <c r="R18" s="374" t="s">
        <v>47</v>
      </c>
    </row>
    <row r="19" spans="1:19" ht="21" customHeight="1">
      <c r="B19" s="423" t="s">
        <v>48</v>
      </c>
      <c r="C19" s="374"/>
      <c r="D19" s="418"/>
      <c r="E19" s="419">
        <v>16</v>
      </c>
      <c r="F19" s="420"/>
      <c r="G19" s="421">
        <v>17</v>
      </c>
      <c r="H19" s="420"/>
      <c r="I19" s="419">
        <v>0</v>
      </c>
      <c r="J19" s="420"/>
      <c r="K19" s="419">
        <v>0</v>
      </c>
      <c r="L19" s="426"/>
      <c r="M19" s="419">
        <v>109</v>
      </c>
      <c r="N19" s="420"/>
      <c r="O19" s="419">
        <v>98</v>
      </c>
      <c r="P19" s="420"/>
      <c r="Q19" s="374"/>
      <c r="R19" s="353" t="s">
        <v>49</v>
      </c>
    </row>
    <row r="20" spans="1:19" s="413" customFormat="1" ht="21" customHeight="1">
      <c r="A20" s="353"/>
      <c r="B20" s="423" t="s">
        <v>50</v>
      </c>
      <c r="C20" s="374"/>
      <c r="D20" s="418"/>
      <c r="E20" s="419">
        <v>7</v>
      </c>
      <c r="F20" s="420"/>
      <c r="G20" s="421">
        <v>11</v>
      </c>
      <c r="H20" s="420"/>
      <c r="I20" s="419">
        <v>0</v>
      </c>
      <c r="J20" s="420"/>
      <c r="K20" s="419">
        <v>0</v>
      </c>
      <c r="L20" s="422"/>
      <c r="M20" s="421">
        <v>40</v>
      </c>
      <c r="N20" s="420"/>
      <c r="O20" s="421">
        <v>65</v>
      </c>
      <c r="P20" s="420"/>
      <c r="Q20" s="374"/>
      <c r="R20" s="353" t="s">
        <v>51</v>
      </c>
      <c r="S20" s="353"/>
    </row>
    <row r="21" spans="1:19" ht="21" customHeight="1">
      <c r="B21" s="423" t="s">
        <v>52</v>
      </c>
      <c r="C21" s="374"/>
      <c r="D21" s="418"/>
      <c r="E21" s="419">
        <v>25</v>
      </c>
      <c r="F21" s="420"/>
      <c r="G21" s="421">
        <v>3</v>
      </c>
      <c r="H21" s="420"/>
      <c r="I21" s="421">
        <v>0</v>
      </c>
      <c r="J21" s="420"/>
      <c r="K21" s="421">
        <v>0</v>
      </c>
      <c r="L21" s="422"/>
      <c r="M21" s="419">
        <v>67</v>
      </c>
      <c r="N21" s="420"/>
      <c r="O21" s="419">
        <v>134</v>
      </c>
      <c r="P21" s="420"/>
      <c r="Q21" s="374"/>
      <c r="R21" s="353" t="s">
        <v>53</v>
      </c>
    </row>
    <row r="22" spans="1:19" s="413" customFormat="1" ht="21" customHeight="1">
      <c r="A22" s="353"/>
      <c r="B22" s="423" t="s">
        <v>54</v>
      </c>
      <c r="C22" s="374"/>
      <c r="D22" s="418"/>
      <c r="E22" s="421">
        <v>1</v>
      </c>
      <c r="F22" s="426"/>
      <c r="G22" s="421">
        <v>3</v>
      </c>
      <c r="H22" s="422"/>
      <c r="I22" s="419">
        <v>0</v>
      </c>
      <c r="J22" s="420"/>
      <c r="K22" s="419">
        <v>0</v>
      </c>
      <c r="L22" s="420"/>
      <c r="M22" s="421">
        <v>140</v>
      </c>
      <c r="N22" s="422"/>
      <c r="O22" s="421">
        <v>87</v>
      </c>
      <c r="P22" s="422"/>
      <c r="Q22" s="374"/>
      <c r="R22" s="353" t="s">
        <v>55</v>
      </c>
      <c r="S22" s="353"/>
    </row>
    <row r="23" spans="1:19" ht="21" customHeight="1">
      <c r="B23" s="423" t="s">
        <v>56</v>
      </c>
      <c r="C23" s="374"/>
      <c r="D23" s="418"/>
      <c r="E23" s="419">
        <v>34</v>
      </c>
      <c r="F23" s="420"/>
      <c r="G23" s="421">
        <v>8</v>
      </c>
      <c r="H23" s="420"/>
      <c r="I23" s="419">
        <v>0</v>
      </c>
      <c r="J23" s="420"/>
      <c r="K23" s="419">
        <v>0</v>
      </c>
      <c r="L23" s="422"/>
      <c r="M23" s="419">
        <v>44</v>
      </c>
      <c r="N23" s="420"/>
      <c r="O23" s="419">
        <v>102</v>
      </c>
      <c r="P23" s="420"/>
      <c r="Q23" s="374"/>
      <c r="R23" s="353" t="s">
        <v>57</v>
      </c>
    </row>
    <row r="24" spans="1:19" ht="21" customHeight="1">
      <c r="B24" s="423" t="s">
        <v>60</v>
      </c>
      <c r="C24" s="374"/>
      <c r="D24" s="418"/>
      <c r="E24" s="419">
        <v>10</v>
      </c>
      <c r="F24" s="420"/>
      <c r="G24" s="421">
        <v>13</v>
      </c>
      <c r="H24" s="422"/>
      <c r="I24" s="419">
        <v>0</v>
      </c>
      <c r="J24" s="420"/>
      <c r="K24" s="419">
        <v>0</v>
      </c>
      <c r="L24" s="422"/>
      <c r="M24" s="419">
        <v>53</v>
      </c>
      <c r="N24" s="420"/>
      <c r="O24" s="421">
        <v>49</v>
      </c>
      <c r="P24" s="420"/>
      <c r="Q24" s="374"/>
      <c r="R24" s="353" t="s">
        <v>61</v>
      </c>
    </row>
    <row r="25" spans="1:19" s="413" customFormat="1" ht="21" customHeight="1">
      <c r="A25" s="374"/>
      <c r="B25" s="423" t="s">
        <v>58</v>
      </c>
      <c r="C25" s="374"/>
      <c r="D25" s="418"/>
      <c r="E25" s="419">
        <v>22</v>
      </c>
      <c r="F25" s="420"/>
      <c r="G25" s="421">
        <v>9</v>
      </c>
      <c r="H25" s="420"/>
      <c r="I25" s="419">
        <v>0</v>
      </c>
      <c r="J25" s="420"/>
      <c r="K25" s="419">
        <v>0</v>
      </c>
      <c r="L25" s="422"/>
      <c r="M25" s="427">
        <v>101</v>
      </c>
      <c r="N25" s="426"/>
      <c r="O25" s="427">
        <v>84</v>
      </c>
      <c r="P25" s="426"/>
      <c r="Q25" s="374"/>
      <c r="R25" s="353" t="s">
        <v>59</v>
      </c>
      <c r="S25" s="353"/>
    </row>
    <row r="26" spans="1:19" ht="21" customHeight="1">
      <c r="A26" s="352"/>
      <c r="B26" s="437" t="s">
        <v>9</v>
      </c>
      <c r="C26" s="437"/>
      <c r="D26" s="438"/>
      <c r="E26" s="439">
        <f>SUM(E8:E25)</f>
        <v>702</v>
      </c>
      <c r="F26" s="438"/>
      <c r="G26" s="439">
        <f>SUM(G8:G25)</f>
        <v>309</v>
      </c>
      <c r="H26" s="438"/>
      <c r="I26" s="440"/>
      <c r="J26" s="438"/>
      <c r="K26" s="440"/>
      <c r="L26" s="438"/>
      <c r="M26" s="439">
        <f>SUM(M8:M25)</f>
        <v>3278</v>
      </c>
      <c r="N26" s="438"/>
      <c r="O26" s="439">
        <f>SUM(O8:O25)</f>
        <v>2670</v>
      </c>
      <c r="P26" s="438"/>
      <c r="Q26" s="352"/>
      <c r="R26" s="352"/>
    </row>
    <row r="27" spans="1:19" ht="3" customHeight="1">
      <c r="A27" s="374"/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</row>
    <row r="28" spans="1:19" ht="20.25" customHeight="1">
      <c r="A28" s="354"/>
      <c r="B28" s="353" t="s">
        <v>314</v>
      </c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</row>
    <row r="29" spans="1:19" s="354" customFormat="1" ht="19.5" customHeight="1">
      <c r="B29" s="347" t="s">
        <v>315</v>
      </c>
      <c r="C29" s="353"/>
      <c r="D29" s="353"/>
      <c r="E29" s="353"/>
      <c r="F29" s="353"/>
    </row>
    <row r="30" spans="1:19" s="354" customFormat="1" ht="19.5" customHeight="1">
      <c r="A30" s="353"/>
    </row>
    <row r="31" spans="1:19">
      <c r="S31" s="414" t="s">
        <v>313</v>
      </c>
    </row>
  </sheetData>
  <mergeCells count="26">
    <mergeCell ref="O4:P4"/>
    <mergeCell ref="M6:N6"/>
    <mergeCell ref="E4:F4"/>
    <mergeCell ref="G4:H4"/>
    <mergeCell ref="A4:D7"/>
    <mergeCell ref="I6:J6"/>
    <mergeCell ref="G6:H6"/>
    <mergeCell ref="I4:J4"/>
    <mergeCell ref="K7:L7"/>
    <mergeCell ref="M7:N7"/>
    <mergeCell ref="Q4:R7"/>
    <mergeCell ref="E5:F5"/>
    <mergeCell ref="G5:H5"/>
    <mergeCell ref="I5:J5"/>
    <mergeCell ref="K5:L5"/>
    <mergeCell ref="M5:N5"/>
    <mergeCell ref="O5:P5"/>
    <mergeCell ref="E6:F6"/>
    <mergeCell ref="K4:L4"/>
    <mergeCell ref="M4:N4"/>
    <mergeCell ref="O7:P7"/>
    <mergeCell ref="K6:L6"/>
    <mergeCell ref="O6:P6"/>
    <mergeCell ref="E7:F7"/>
    <mergeCell ref="G7:H7"/>
    <mergeCell ref="I7:J7"/>
  </mergeCells>
  <phoneticPr fontId="13" type="noConversion"/>
  <printOptions horizontalCentered="1"/>
  <pageMargins left="0" right="0" top="0.78740157480314965" bottom="0" header="0.39370078740157483" footer="0.39370078740157483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52"/>
  <sheetViews>
    <sheetView showGridLines="0" workbookViewId="0">
      <selection activeCell="X2" sqref="X2"/>
    </sheetView>
  </sheetViews>
  <sheetFormatPr defaultRowHeight="18.75"/>
  <cols>
    <col min="1" max="1" width="2.625" style="47" customWidth="1"/>
    <col min="2" max="2" width="5.25" style="47" customWidth="1"/>
    <col min="3" max="3" width="3.875" style="47" customWidth="1"/>
    <col min="4" max="4" width="3.75" style="47" customWidth="1"/>
    <col min="5" max="5" width="5.625" style="47" customWidth="1"/>
    <col min="6" max="6" width="1.125" style="47" customWidth="1"/>
    <col min="7" max="7" width="7" style="47" customWidth="1"/>
    <col min="8" max="8" width="3.875" style="47" bestFit="1" customWidth="1"/>
    <col min="9" max="9" width="7.875" style="47" customWidth="1"/>
    <col min="10" max="10" width="2.375" style="47" customWidth="1"/>
    <col min="11" max="11" width="8.875" style="47" customWidth="1"/>
    <col min="12" max="12" width="3.625" style="47" customWidth="1"/>
    <col min="13" max="13" width="7.75" style="47" customWidth="1"/>
    <col min="14" max="14" width="4.125" style="48" customWidth="1"/>
    <col min="15" max="15" width="7.25" style="47" customWidth="1"/>
    <col min="16" max="16" width="3.875" style="48" bestFit="1" customWidth="1"/>
    <col min="17" max="17" width="6.625" style="47" customWidth="1"/>
    <col min="18" max="18" width="3.875" style="48" bestFit="1" customWidth="1"/>
    <col min="19" max="19" width="9" style="47"/>
    <col min="20" max="20" width="3.375" style="48" customWidth="1"/>
    <col min="21" max="21" width="7.875" style="47" customWidth="1"/>
    <col min="22" max="22" width="3.875" style="48" bestFit="1" customWidth="1"/>
    <col min="23" max="23" width="5.375" style="47" customWidth="1"/>
    <col min="24" max="24" width="2.125" style="48" customWidth="1"/>
    <col min="25" max="25" width="7.125" style="47" customWidth="1"/>
    <col min="26" max="26" width="3.75" style="48" customWidth="1"/>
    <col min="27" max="27" width="1.125" style="47" customWidth="1"/>
    <col min="28" max="28" width="15.125" style="47" customWidth="1"/>
    <col min="29" max="29" width="6" style="48" customWidth="1"/>
    <col min="30" max="35" width="9" style="48"/>
    <col min="36" max="16384" width="9" style="47"/>
  </cols>
  <sheetData>
    <row r="1" spans="1:35" s="43" customFormat="1">
      <c r="B1" s="43" t="s">
        <v>65</v>
      </c>
      <c r="C1" s="3">
        <v>3.2</v>
      </c>
      <c r="D1" s="43" t="s">
        <v>362</v>
      </c>
      <c r="N1" s="44"/>
      <c r="P1" s="44"/>
      <c r="R1" s="44"/>
      <c r="T1" s="44"/>
      <c r="V1" s="44"/>
      <c r="X1" s="44"/>
      <c r="Z1" s="44"/>
      <c r="AC1" s="44"/>
      <c r="AD1" s="44"/>
      <c r="AE1" s="44"/>
      <c r="AF1" s="44"/>
      <c r="AG1" s="44"/>
      <c r="AH1" s="44"/>
      <c r="AI1" s="44"/>
    </row>
    <row r="2" spans="1:35" s="45" customFormat="1">
      <c r="B2" s="45" t="s">
        <v>66</v>
      </c>
      <c r="C2" s="3">
        <v>3.2</v>
      </c>
      <c r="D2" s="45" t="s">
        <v>363</v>
      </c>
      <c r="N2" s="46"/>
      <c r="P2" s="46"/>
      <c r="R2" s="46"/>
      <c r="T2" s="46"/>
      <c r="V2" s="46"/>
      <c r="X2" s="46"/>
      <c r="Z2" s="46"/>
      <c r="AC2" s="46"/>
      <c r="AD2" s="46"/>
      <c r="AE2" s="46"/>
      <c r="AF2" s="46"/>
      <c r="AG2" s="46"/>
      <c r="AH2" s="46"/>
      <c r="AI2" s="46"/>
    </row>
    <row r="3" spans="1:35" ht="3" customHeight="1"/>
    <row r="4" spans="1:35" s="51" customFormat="1" ht="21.75" customHeight="1">
      <c r="A4" s="495" t="s">
        <v>2</v>
      </c>
      <c r="B4" s="495"/>
      <c r="C4" s="495"/>
      <c r="D4" s="496"/>
      <c r="E4" s="446"/>
      <c r="F4" s="447"/>
      <c r="G4" s="501" t="s">
        <v>330</v>
      </c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3"/>
      <c r="AA4" s="504" t="s">
        <v>4</v>
      </c>
      <c r="AB4" s="505"/>
      <c r="AC4" s="50"/>
      <c r="AD4" s="50"/>
      <c r="AE4" s="50"/>
      <c r="AF4" s="50"/>
      <c r="AG4" s="50"/>
      <c r="AH4" s="50"/>
      <c r="AI4" s="50"/>
    </row>
    <row r="5" spans="1:35" s="51" customFormat="1" ht="15.75">
      <c r="A5" s="497"/>
      <c r="B5" s="497"/>
      <c r="C5" s="497"/>
      <c r="D5" s="498"/>
      <c r="E5" s="444"/>
      <c r="F5" s="445"/>
      <c r="G5" s="444"/>
      <c r="H5" s="445"/>
      <c r="I5" s="444"/>
      <c r="J5" s="445"/>
      <c r="K5" s="444"/>
      <c r="L5" s="445"/>
      <c r="M5" s="444"/>
      <c r="N5" s="445"/>
      <c r="O5" s="444"/>
      <c r="P5" s="445"/>
      <c r="Q5" s="444"/>
      <c r="R5" s="445"/>
      <c r="S5" s="444"/>
      <c r="T5" s="445"/>
      <c r="U5" s="444"/>
      <c r="V5" s="445"/>
      <c r="W5" s="444"/>
      <c r="X5" s="445"/>
      <c r="Y5" s="492" t="s">
        <v>67</v>
      </c>
      <c r="Z5" s="493"/>
      <c r="AA5" s="506"/>
      <c r="AB5" s="507"/>
      <c r="AC5" s="50"/>
      <c r="AD5" s="50"/>
      <c r="AE5" s="50"/>
      <c r="AF5" s="50"/>
      <c r="AG5" s="50"/>
      <c r="AH5" s="50"/>
      <c r="AI5" s="50"/>
    </row>
    <row r="6" spans="1:35" s="51" customFormat="1" ht="15.75">
      <c r="A6" s="497"/>
      <c r="B6" s="497"/>
      <c r="C6" s="497"/>
      <c r="D6" s="498"/>
      <c r="E6" s="444"/>
      <c r="F6" s="445"/>
      <c r="G6" s="444"/>
      <c r="H6" s="445"/>
      <c r="I6" s="492" t="s">
        <v>68</v>
      </c>
      <c r="J6" s="493"/>
      <c r="K6" s="492" t="s">
        <v>69</v>
      </c>
      <c r="L6" s="493"/>
      <c r="M6" s="492" t="s">
        <v>69</v>
      </c>
      <c r="N6" s="493"/>
      <c r="O6" s="492" t="s">
        <v>70</v>
      </c>
      <c r="P6" s="493"/>
      <c r="Q6" s="452"/>
      <c r="R6" s="448"/>
      <c r="S6" s="492" t="s">
        <v>71</v>
      </c>
      <c r="T6" s="493"/>
      <c r="U6" s="492" t="s">
        <v>71</v>
      </c>
      <c r="V6" s="493"/>
      <c r="W6" s="492" t="s">
        <v>67</v>
      </c>
      <c r="X6" s="493"/>
      <c r="Y6" s="492" t="s">
        <v>72</v>
      </c>
      <c r="Z6" s="493"/>
      <c r="AA6" s="506"/>
      <c r="AB6" s="507"/>
      <c r="AC6" s="50"/>
      <c r="AD6" s="50"/>
      <c r="AE6" s="50"/>
      <c r="AF6" s="50"/>
      <c r="AG6" s="50"/>
      <c r="AH6" s="50"/>
      <c r="AI6" s="50"/>
    </row>
    <row r="7" spans="1:35" s="51" customFormat="1" ht="15.75">
      <c r="A7" s="497"/>
      <c r="B7" s="497"/>
      <c r="C7" s="497"/>
      <c r="D7" s="498"/>
      <c r="E7" s="492" t="s">
        <v>9</v>
      </c>
      <c r="F7" s="493"/>
      <c r="G7" s="492" t="s">
        <v>73</v>
      </c>
      <c r="H7" s="493"/>
      <c r="I7" s="492" t="s">
        <v>74</v>
      </c>
      <c r="J7" s="493"/>
      <c r="K7" s="492" t="s">
        <v>75</v>
      </c>
      <c r="L7" s="493"/>
      <c r="M7" s="492" t="s">
        <v>76</v>
      </c>
      <c r="N7" s="493"/>
      <c r="O7" s="492" t="s">
        <v>74</v>
      </c>
      <c r="P7" s="493"/>
      <c r="Q7" s="492" t="s">
        <v>74</v>
      </c>
      <c r="R7" s="493"/>
      <c r="S7" s="492" t="s">
        <v>75</v>
      </c>
      <c r="T7" s="493"/>
      <c r="U7" s="492" t="s">
        <v>76</v>
      </c>
      <c r="V7" s="493"/>
      <c r="W7" s="492" t="s">
        <v>75</v>
      </c>
      <c r="X7" s="493"/>
      <c r="Y7" s="492" t="s">
        <v>67</v>
      </c>
      <c r="Z7" s="493"/>
      <c r="AA7" s="506"/>
      <c r="AB7" s="507"/>
      <c r="AC7" s="50"/>
      <c r="AD7" s="50"/>
      <c r="AE7" s="50"/>
      <c r="AF7" s="50"/>
      <c r="AG7" s="50"/>
      <c r="AH7" s="50"/>
      <c r="AI7" s="50"/>
    </row>
    <row r="8" spans="1:35" s="51" customFormat="1" ht="15.75">
      <c r="A8" s="497"/>
      <c r="B8" s="497"/>
      <c r="C8" s="497"/>
      <c r="D8" s="498"/>
      <c r="E8" s="492" t="s">
        <v>14</v>
      </c>
      <c r="F8" s="493"/>
      <c r="G8" s="492" t="s">
        <v>77</v>
      </c>
      <c r="H8" s="493"/>
      <c r="I8" s="492" t="s">
        <v>78</v>
      </c>
      <c r="J8" s="493"/>
      <c r="K8" s="492" t="s">
        <v>78</v>
      </c>
      <c r="L8" s="493"/>
      <c r="M8" s="492" t="s">
        <v>78</v>
      </c>
      <c r="N8" s="493"/>
      <c r="O8" s="492" t="s">
        <v>79</v>
      </c>
      <c r="P8" s="493"/>
      <c r="Q8" s="492" t="s">
        <v>80</v>
      </c>
      <c r="R8" s="493"/>
      <c r="S8" s="492" t="s">
        <v>81</v>
      </c>
      <c r="T8" s="493"/>
      <c r="U8" s="492" t="s">
        <v>81</v>
      </c>
      <c r="V8" s="493"/>
      <c r="W8" s="492" t="s">
        <v>82</v>
      </c>
      <c r="X8" s="493"/>
      <c r="Y8" s="492" t="s">
        <v>76</v>
      </c>
      <c r="Z8" s="493"/>
      <c r="AA8" s="506"/>
      <c r="AB8" s="507"/>
      <c r="AC8" s="50"/>
      <c r="AD8" s="50"/>
      <c r="AE8" s="50"/>
      <c r="AF8" s="50"/>
      <c r="AG8" s="50"/>
      <c r="AH8" s="50"/>
      <c r="AI8" s="50"/>
    </row>
    <row r="9" spans="1:35" s="51" customFormat="1" ht="15.75">
      <c r="A9" s="497"/>
      <c r="B9" s="497"/>
      <c r="C9" s="497"/>
      <c r="D9" s="498"/>
      <c r="E9" s="444"/>
      <c r="F9" s="445"/>
      <c r="G9" s="444"/>
      <c r="H9" s="452"/>
      <c r="I9" s="492" t="s">
        <v>80</v>
      </c>
      <c r="J9" s="493"/>
      <c r="K9" s="492" t="s">
        <v>83</v>
      </c>
      <c r="L9" s="493"/>
      <c r="M9" s="492" t="s">
        <v>84</v>
      </c>
      <c r="N9" s="493"/>
      <c r="O9" s="492" t="s">
        <v>80</v>
      </c>
      <c r="P9" s="493"/>
      <c r="Q9" s="444"/>
      <c r="R9" s="445"/>
      <c r="S9" s="492" t="s">
        <v>83</v>
      </c>
      <c r="T9" s="493"/>
      <c r="U9" s="492" t="s">
        <v>84</v>
      </c>
      <c r="V9" s="493"/>
      <c r="W9" s="492" t="s">
        <v>85</v>
      </c>
      <c r="X9" s="493"/>
      <c r="Y9" s="492" t="s">
        <v>86</v>
      </c>
      <c r="Z9" s="493"/>
      <c r="AA9" s="506"/>
      <c r="AB9" s="507"/>
      <c r="AC9" s="50"/>
      <c r="AD9" s="50"/>
      <c r="AE9" s="50"/>
      <c r="AF9" s="50"/>
      <c r="AG9" s="50"/>
      <c r="AH9" s="50"/>
      <c r="AI9" s="50"/>
    </row>
    <row r="10" spans="1:35" s="51" customFormat="1" ht="15.75">
      <c r="A10" s="499"/>
      <c r="B10" s="499"/>
      <c r="C10" s="499"/>
      <c r="D10" s="500"/>
      <c r="E10" s="53"/>
      <c r="F10" s="449"/>
      <c r="G10" s="442"/>
      <c r="H10" s="449"/>
      <c r="I10" s="442"/>
      <c r="J10" s="443"/>
      <c r="K10" s="442"/>
      <c r="L10" s="443"/>
      <c r="M10" s="442"/>
      <c r="N10" s="443"/>
      <c r="O10" s="442"/>
      <c r="P10" s="443"/>
      <c r="Q10" s="442"/>
      <c r="R10" s="443"/>
      <c r="S10" s="442"/>
      <c r="T10" s="443"/>
      <c r="U10" s="442"/>
      <c r="V10" s="443"/>
      <c r="W10" s="442"/>
      <c r="X10" s="443"/>
      <c r="Y10" s="510" t="s">
        <v>85</v>
      </c>
      <c r="Z10" s="511"/>
      <c r="AA10" s="508"/>
      <c r="AB10" s="509"/>
      <c r="AC10" s="50"/>
      <c r="AD10" s="50"/>
      <c r="AE10" s="50"/>
      <c r="AF10" s="50"/>
      <c r="AG10" s="50"/>
      <c r="AH10" s="50"/>
      <c r="AI10" s="50"/>
    </row>
    <row r="11" spans="1:35" s="46" customFormat="1" ht="28.5" customHeight="1">
      <c r="A11" s="494" t="s">
        <v>24</v>
      </c>
      <c r="B11" s="494"/>
      <c r="C11" s="494"/>
      <c r="D11" s="491"/>
      <c r="E11" s="55">
        <f>SUM(E12:E23,E35:E40)</f>
        <v>751</v>
      </c>
      <c r="F11" s="56">
        <f t="shared" ref="F11:Y11" si="0">SUM(F12:F23,F35:F40)</f>
        <v>0</v>
      </c>
      <c r="G11" s="55">
        <f t="shared" si="0"/>
        <v>38</v>
      </c>
      <c r="H11" s="56"/>
      <c r="I11" s="55">
        <f t="shared" si="0"/>
        <v>444</v>
      </c>
      <c r="J11" s="56">
        <f t="shared" si="0"/>
        <v>0</v>
      </c>
      <c r="K11" s="55">
        <f t="shared" si="0"/>
        <v>152</v>
      </c>
      <c r="L11" s="56"/>
      <c r="M11" s="55">
        <f t="shared" si="0"/>
        <v>25</v>
      </c>
      <c r="N11" s="56"/>
      <c r="O11" s="55">
        <f t="shared" si="0"/>
        <v>3</v>
      </c>
      <c r="P11" s="56"/>
      <c r="Q11" s="55">
        <f t="shared" si="0"/>
        <v>32</v>
      </c>
      <c r="R11" s="56"/>
      <c r="S11" s="55">
        <f t="shared" si="0"/>
        <v>10</v>
      </c>
      <c r="T11" s="56"/>
      <c r="U11" s="55">
        <f t="shared" si="0"/>
        <v>1</v>
      </c>
      <c r="V11" s="56"/>
      <c r="W11" s="55">
        <f t="shared" si="0"/>
        <v>2</v>
      </c>
      <c r="X11" s="56">
        <f t="shared" si="0"/>
        <v>0</v>
      </c>
      <c r="Y11" s="55">
        <f t="shared" si="0"/>
        <v>44</v>
      </c>
      <c r="Z11" s="56"/>
      <c r="AA11" s="490" t="s">
        <v>14</v>
      </c>
      <c r="AB11" s="494"/>
    </row>
    <row r="12" spans="1:35" s="46" customFormat="1" ht="28.5" customHeight="1">
      <c r="A12" s="451"/>
      <c r="B12" s="36" t="s">
        <v>25</v>
      </c>
      <c r="C12" s="451"/>
      <c r="D12" s="441"/>
      <c r="E12" s="59">
        <f>SUM(G12:Y12)</f>
        <v>120</v>
      </c>
      <c r="F12" s="60"/>
      <c r="G12" s="59">
        <v>14</v>
      </c>
      <c r="H12" s="60"/>
      <c r="I12" s="59">
        <v>60</v>
      </c>
      <c r="J12" s="60"/>
      <c r="K12" s="59">
        <v>21</v>
      </c>
      <c r="L12" s="60"/>
      <c r="M12" s="61">
        <v>6</v>
      </c>
      <c r="N12" s="62"/>
      <c r="O12" s="61" t="s">
        <v>28</v>
      </c>
      <c r="P12" s="63"/>
      <c r="Q12" s="64">
        <v>7</v>
      </c>
      <c r="R12" s="63"/>
      <c r="S12" s="64">
        <v>2</v>
      </c>
      <c r="T12" s="63"/>
      <c r="U12" s="61" t="s">
        <v>28</v>
      </c>
      <c r="V12" s="63"/>
      <c r="W12" s="61">
        <v>1</v>
      </c>
      <c r="X12" s="63"/>
      <c r="Y12" s="61">
        <v>9</v>
      </c>
      <c r="Z12" s="65"/>
      <c r="AA12" s="66"/>
      <c r="AB12" s="36" t="s">
        <v>26</v>
      </c>
    </row>
    <row r="13" spans="1:35" s="67" customFormat="1" ht="28.5" customHeight="1">
      <c r="B13" s="67" t="s">
        <v>27</v>
      </c>
      <c r="D13" s="68"/>
      <c r="E13" s="59">
        <f t="shared" ref="E13:E23" si="1">SUM(G13:Y13)</f>
        <v>29</v>
      </c>
      <c r="F13" s="60"/>
      <c r="G13" s="59">
        <v>4</v>
      </c>
      <c r="H13" s="60"/>
      <c r="I13" s="59">
        <v>16</v>
      </c>
      <c r="J13" s="60"/>
      <c r="K13" s="59">
        <v>4</v>
      </c>
      <c r="L13" s="60"/>
      <c r="M13" s="61" t="s">
        <v>28</v>
      </c>
      <c r="N13" s="62"/>
      <c r="O13" s="61" t="s">
        <v>28</v>
      </c>
      <c r="P13" s="63"/>
      <c r="Q13" s="61">
        <v>2</v>
      </c>
      <c r="R13" s="63"/>
      <c r="S13" s="61">
        <v>1</v>
      </c>
      <c r="T13" s="63"/>
      <c r="U13" s="61" t="s">
        <v>28</v>
      </c>
      <c r="V13" s="63"/>
      <c r="W13" s="61" t="s">
        <v>28</v>
      </c>
      <c r="X13" s="63"/>
      <c r="Y13" s="61">
        <v>2</v>
      </c>
      <c r="Z13" s="65"/>
      <c r="AA13" s="66"/>
      <c r="AB13" s="67" t="s">
        <v>29</v>
      </c>
    </row>
    <row r="14" spans="1:35" s="67" customFormat="1" ht="28.5" customHeight="1">
      <c r="B14" s="36" t="s">
        <v>30</v>
      </c>
      <c r="D14" s="69"/>
      <c r="E14" s="59">
        <f t="shared" si="1"/>
        <v>40</v>
      </c>
      <c r="F14" s="60"/>
      <c r="G14" s="61">
        <v>1</v>
      </c>
      <c r="H14" s="70"/>
      <c r="I14" s="59">
        <v>26</v>
      </c>
      <c r="J14" s="60"/>
      <c r="K14" s="59">
        <v>9</v>
      </c>
      <c r="L14" s="60"/>
      <c r="M14" s="61">
        <v>1</v>
      </c>
      <c r="N14" s="62"/>
      <c r="O14" s="61" t="s">
        <v>28</v>
      </c>
      <c r="P14" s="63"/>
      <c r="Q14" s="61" t="s">
        <v>28</v>
      </c>
      <c r="R14" s="63"/>
      <c r="S14" s="61" t="s">
        <v>28</v>
      </c>
      <c r="T14" s="63"/>
      <c r="U14" s="61" t="s">
        <v>28</v>
      </c>
      <c r="V14" s="63"/>
      <c r="W14" s="61" t="s">
        <v>28</v>
      </c>
      <c r="X14" s="63"/>
      <c r="Y14" s="61">
        <v>3</v>
      </c>
      <c r="Z14" s="65"/>
      <c r="AA14" s="66"/>
      <c r="AB14" s="67" t="s">
        <v>31</v>
      </c>
    </row>
    <row r="15" spans="1:35" s="67" customFormat="1" ht="28.5" customHeight="1">
      <c r="B15" s="36" t="s">
        <v>32</v>
      </c>
      <c r="D15" s="69"/>
      <c r="E15" s="59">
        <f t="shared" si="1"/>
        <v>65</v>
      </c>
      <c r="F15" s="60"/>
      <c r="G15" s="61">
        <v>2</v>
      </c>
      <c r="H15" s="70"/>
      <c r="I15" s="59">
        <v>45</v>
      </c>
      <c r="J15" s="60"/>
      <c r="K15" s="59">
        <v>15</v>
      </c>
      <c r="L15" s="60"/>
      <c r="M15" s="61">
        <v>1</v>
      </c>
      <c r="N15" s="62"/>
      <c r="O15" s="61" t="s">
        <v>28</v>
      </c>
      <c r="P15" s="63"/>
      <c r="Q15" s="61" t="s">
        <v>28</v>
      </c>
      <c r="R15" s="63"/>
      <c r="S15" s="61" t="s">
        <v>28</v>
      </c>
      <c r="T15" s="63"/>
      <c r="U15" s="61" t="s">
        <v>28</v>
      </c>
      <c r="V15" s="63"/>
      <c r="W15" s="61" t="s">
        <v>28</v>
      </c>
      <c r="X15" s="63"/>
      <c r="Y15" s="61">
        <v>2</v>
      </c>
      <c r="Z15" s="65"/>
      <c r="AA15" s="66"/>
      <c r="AB15" s="67" t="s">
        <v>33</v>
      </c>
    </row>
    <row r="16" spans="1:35" s="67" customFormat="1" ht="28.5" customHeight="1">
      <c r="B16" s="67" t="s">
        <v>34</v>
      </c>
      <c r="D16" s="69"/>
      <c r="E16" s="59">
        <f t="shared" si="1"/>
        <v>80</v>
      </c>
      <c r="F16" s="60"/>
      <c r="G16" s="61">
        <v>2</v>
      </c>
      <c r="H16" s="70"/>
      <c r="I16" s="59">
        <v>52</v>
      </c>
      <c r="J16" s="60"/>
      <c r="K16" s="59">
        <v>15</v>
      </c>
      <c r="L16" s="60"/>
      <c r="M16" s="61" t="s">
        <v>28</v>
      </c>
      <c r="N16" s="62"/>
      <c r="O16" s="61">
        <v>2</v>
      </c>
      <c r="P16" s="63"/>
      <c r="Q16" s="64">
        <v>3</v>
      </c>
      <c r="R16" s="63"/>
      <c r="S16" s="61" t="s">
        <v>28</v>
      </c>
      <c r="T16" s="63"/>
      <c r="U16" s="61" t="s">
        <v>28</v>
      </c>
      <c r="V16" s="63"/>
      <c r="W16" s="61">
        <v>1</v>
      </c>
      <c r="X16" s="63"/>
      <c r="Y16" s="61">
        <v>5</v>
      </c>
      <c r="Z16" s="65"/>
      <c r="AA16" s="66"/>
      <c r="AB16" s="67" t="s">
        <v>35</v>
      </c>
    </row>
    <row r="17" spans="1:35" s="67" customFormat="1" ht="28.5" customHeight="1">
      <c r="B17" s="36" t="s">
        <v>36</v>
      </c>
      <c r="D17" s="69"/>
      <c r="E17" s="59">
        <f t="shared" si="1"/>
        <v>18</v>
      </c>
      <c r="F17" s="60"/>
      <c r="G17" s="61">
        <v>1</v>
      </c>
      <c r="H17" s="70"/>
      <c r="I17" s="59">
        <v>9</v>
      </c>
      <c r="J17" s="60"/>
      <c r="K17" s="59">
        <v>4</v>
      </c>
      <c r="L17" s="60"/>
      <c r="M17" s="61" t="s">
        <v>28</v>
      </c>
      <c r="N17" s="62"/>
      <c r="O17" s="61" t="s">
        <v>28</v>
      </c>
      <c r="P17" s="63"/>
      <c r="Q17" s="64">
        <v>2</v>
      </c>
      <c r="R17" s="63"/>
      <c r="S17" s="64">
        <v>1</v>
      </c>
      <c r="T17" s="63"/>
      <c r="U17" s="61" t="s">
        <v>28</v>
      </c>
      <c r="V17" s="63"/>
      <c r="W17" s="61" t="s">
        <v>28</v>
      </c>
      <c r="X17" s="63"/>
      <c r="Y17" s="61">
        <v>1</v>
      </c>
      <c r="Z17" s="65"/>
      <c r="AA17" s="66"/>
      <c r="AB17" s="67" t="s">
        <v>87</v>
      </c>
    </row>
    <row r="18" spans="1:35" s="67" customFormat="1" ht="28.5" customHeight="1">
      <c r="B18" s="67" t="s">
        <v>38</v>
      </c>
      <c r="D18" s="69"/>
      <c r="E18" s="59">
        <f t="shared" si="1"/>
        <v>55</v>
      </c>
      <c r="F18" s="60"/>
      <c r="G18" s="61">
        <v>6</v>
      </c>
      <c r="H18" s="70"/>
      <c r="I18" s="59">
        <v>27</v>
      </c>
      <c r="J18" s="60"/>
      <c r="K18" s="61" t="s">
        <v>340</v>
      </c>
      <c r="L18" s="60"/>
      <c r="M18" s="61">
        <v>13</v>
      </c>
      <c r="N18" s="62"/>
      <c r="O18" s="61" t="s">
        <v>340</v>
      </c>
      <c r="P18" s="63"/>
      <c r="Q18" s="64">
        <v>5</v>
      </c>
      <c r="R18" s="63"/>
      <c r="S18" s="61">
        <v>2</v>
      </c>
      <c r="T18" s="63"/>
      <c r="U18" s="61" t="s">
        <v>340</v>
      </c>
      <c r="V18" s="63"/>
      <c r="W18" s="61" t="s">
        <v>340</v>
      </c>
      <c r="X18" s="63"/>
      <c r="Y18" s="61">
        <v>2</v>
      </c>
      <c r="Z18" s="65"/>
      <c r="AA18" s="66"/>
      <c r="AB18" s="67" t="s">
        <v>39</v>
      </c>
    </row>
    <row r="19" spans="1:35" s="67" customFormat="1" ht="28.5" customHeight="1">
      <c r="B19" s="36" t="s">
        <v>40</v>
      </c>
      <c r="D19" s="69"/>
      <c r="E19" s="59">
        <f t="shared" si="1"/>
        <v>41</v>
      </c>
      <c r="F19" s="60"/>
      <c r="G19" s="61">
        <v>1</v>
      </c>
      <c r="H19" s="70"/>
      <c r="I19" s="59">
        <v>23</v>
      </c>
      <c r="J19" s="60"/>
      <c r="K19" s="59">
        <v>7</v>
      </c>
      <c r="L19" s="60"/>
      <c r="M19" s="61" t="s">
        <v>340</v>
      </c>
      <c r="N19" s="62"/>
      <c r="O19" s="61" t="s">
        <v>340</v>
      </c>
      <c r="P19" s="63"/>
      <c r="Q19" s="64">
        <v>5</v>
      </c>
      <c r="R19" s="63"/>
      <c r="S19" s="61">
        <v>2</v>
      </c>
      <c r="T19" s="63"/>
      <c r="U19" s="61">
        <v>1</v>
      </c>
      <c r="V19" s="63"/>
      <c r="W19" s="61" t="s">
        <v>340</v>
      </c>
      <c r="X19" s="63"/>
      <c r="Y19" s="61">
        <v>2</v>
      </c>
      <c r="Z19" s="65"/>
      <c r="AA19" s="66"/>
      <c r="AB19" s="67" t="s">
        <v>41</v>
      </c>
    </row>
    <row r="20" spans="1:35" s="67" customFormat="1" ht="28.5" customHeight="1">
      <c r="B20" s="67" t="s">
        <v>42</v>
      </c>
      <c r="D20" s="69"/>
      <c r="E20" s="59">
        <f t="shared" si="1"/>
        <v>48</v>
      </c>
      <c r="F20" s="60"/>
      <c r="G20" s="61">
        <v>4</v>
      </c>
      <c r="H20" s="70"/>
      <c r="I20" s="59">
        <v>23</v>
      </c>
      <c r="J20" s="60"/>
      <c r="K20" s="59">
        <v>11</v>
      </c>
      <c r="L20" s="60"/>
      <c r="M20" s="61">
        <v>1</v>
      </c>
      <c r="N20" s="62"/>
      <c r="O20" s="61" t="s">
        <v>340</v>
      </c>
      <c r="P20" s="63"/>
      <c r="Q20" s="64">
        <v>5</v>
      </c>
      <c r="R20" s="63"/>
      <c r="S20" s="61" t="s">
        <v>340</v>
      </c>
      <c r="T20" s="63"/>
      <c r="U20" s="61" t="s">
        <v>340</v>
      </c>
      <c r="V20" s="63"/>
      <c r="W20" s="61" t="s">
        <v>340</v>
      </c>
      <c r="X20" s="63"/>
      <c r="Y20" s="61">
        <v>4</v>
      </c>
      <c r="Z20" s="65"/>
      <c r="AA20" s="66"/>
      <c r="AB20" s="67" t="s">
        <v>43</v>
      </c>
    </row>
    <row r="21" spans="1:35" s="67" customFormat="1" ht="28.5" customHeight="1">
      <c r="B21" s="67" t="s">
        <v>44</v>
      </c>
      <c r="D21" s="69"/>
      <c r="E21" s="59">
        <f t="shared" si="1"/>
        <v>57</v>
      </c>
      <c r="F21" s="60"/>
      <c r="G21" s="61">
        <v>1</v>
      </c>
      <c r="H21" s="70"/>
      <c r="I21" s="59">
        <v>37</v>
      </c>
      <c r="J21" s="60"/>
      <c r="K21" s="59">
        <v>14</v>
      </c>
      <c r="L21" s="60"/>
      <c r="M21" s="61" t="s">
        <v>28</v>
      </c>
      <c r="N21" s="62"/>
      <c r="O21" s="61">
        <v>1</v>
      </c>
      <c r="P21" s="63"/>
      <c r="Q21" s="61">
        <v>1</v>
      </c>
      <c r="R21" s="63"/>
      <c r="S21" s="61">
        <v>1</v>
      </c>
      <c r="T21" s="63"/>
      <c r="U21" s="61" t="s">
        <v>28</v>
      </c>
      <c r="V21" s="63"/>
      <c r="W21" s="61" t="s">
        <v>28</v>
      </c>
      <c r="X21" s="63"/>
      <c r="Y21" s="61">
        <v>2</v>
      </c>
      <c r="Z21" s="65"/>
      <c r="AA21" s="66"/>
      <c r="AB21" s="67" t="s">
        <v>45</v>
      </c>
    </row>
    <row r="22" spans="1:35" s="67" customFormat="1" ht="28.5" customHeight="1">
      <c r="B22" s="67" t="s">
        <v>46</v>
      </c>
      <c r="D22" s="69"/>
      <c r="E22" s="59">
        <f t="shared" si="1"/>
        <v>46</v>
      </c>
      <c r="F22" s="60"/>
      <c r="G22" s="61" t="s">
        <v>28</v>
      </c>
      <c r="H22" s="70"/>
      <c r="I22" s="59">
        <v>29</v>
      </c>
      <c r="J22" s="60"/>
      <c r="K22" s="59">
        <v>15</v>
      </c>
      <c r="L22" s="60"/>
      <c r="M22" s="61" t="s">
        <v>28</v>
      </c>
      <c r="N22" s="62"/>
      <c r="O22" s="61"/>
      <c r="P22" s="63"/>
      <c r="Q22" s="61" t="s">
        <v>28</v>
      </c>
      <c r="R22" s="63"/>
      <c r="S22" s="61" t="s">
        <v>28</v>
      </c>
      <c r="T22" s="63"/>
      <c r="U22" s="61" t="s">
        <v>28</v>
      </c>
      <c r="V22" s="63"/>
      <c r="W22" s="61" t="s">
        <v>28</v>
      </c>
      <c r="X22" s="63"/>
      <c r="Y22" s="61">
        <v>2</v>
      </c>
      <c r="Z22" s="65"/>
      <c r="AA22" s="66"/>
      <c r="AB22" s="67" t="s">
        <v>47</v>
      </c>
    </row>
    <row r="23" spans="1:35" s="71" customFormat="1" ht="28.5" customHeight="1">
      <c r="A23" s="67"/>
      <c r="B23" s="67" t="s">
        <v>48</v>
      </c>
      <c r="C23" s="67"/>
      <c r="D23" s="69"/>
      <c r="E23" s="59">
        <f t="shared" si="1"/>
        <v>32</v>
      </c>
      <c r="F23" s="60"/>
      <c r="G23" s="61"/>
      <c r="H23" s="70"/>
      <c r="I23" s="59">
        <v>27</v>
      </c>
      <c r="J23" s="60"/>
      <c r="K23" s="59">
        <v>2</v>
      </c>
      <c r="L23" s="60"/>
      <c r="M23" s="61" t="s">
        <v>28</v>
      </c>
      <c r="N23" s="62"/>
      <c r="O23" s="61" t="s">
        <v>28</v>
      </c>
      <c r="P23" s="63"/>
      <c r="Q23" s="61" t="s">
        <v>28</v>
      </c>
      <c r="R23" s="63"/>
      <c r="S23" s="61" t="s">
        <v>28</v>
      </c>
      <c r="T23" s="63"/>
      <c r="U23" s="61" t="s">
        <v>28</v>
      </c>
      <c r="V23" s="63"/>
      <c r="W23" s="61" t="s">
        <v>28</v>
      </c>
      <c r="X23" s="63"/>
      <c r="Y23" s="61">
        <v>3</v>
      </c>
      <c r="Z23" s="65"/>
      <c r="AA23" s="66"/>
      <c r="AB23" s="67" t="s">
        <v>49</v>
      </c>
      <c r="AC23" s="67"/>
      <c r="AD23" s="67"/>
      <c r="AE23" s="67"/>
      <c r="AF23" s="67"/>
      <c r="AG23" s="67"/>
      <c r="AH23" s="67"/>
      <c r="AI23" s="67"/>
    </row>
    <row r="24" spans="1:35" s="75" customFormat="1" ht="121.5" customHeight="1">
      <c r="A24" s="67"/>
      <c r="B24" s="67"/>
      <c r="C24" s="67"/>
      <c r="D24" s="67"/>
      <c r="E24" s="66"/>
      <c r="F24" s="66"/>
      <c r="G24" s="72"/>
      <c r="H24" s="72"/>
      <c r="I24" s="66"/>
      <c r="J24" s="66"/>
      <c r="K24" s="66"/>
      <c r="L24" s="66"/>
      <c r="M24" s="73"/>
      <c r="N24" s="73"/>
      <c r="O24" s="73"/>
      <c r="P24" s="73"/>
      <c r="Q24" s="73"/>
      <c r="R24" s="73"/>
      <c r="S24" s="74"/>
      <c r="T24" s="74"/>
      <c r="U24" s="74"/>
      <c r="V24" s="74"/>
      <c r="W24" s="74"/>
      <c r="X24" s="74"/>
      <c r="Y24" s="74"/>
      <c r="Z24" s="74"/>
      <c r="AA24" s="66"/>
      <c r="AC24" s="67"/>
      <c r="AD24" s="67"/>
      <c r="AE24" s="67"/>
      <c r="AF24" s="67"/>
      <c r="AG24" s="67"/>
      <c r="AH24" s="67"/>
      <c r="AI24" s="67"/>
    </row>
    <row r="25" spans="1:35" s="43" customFormat="1">
      <c r="B25" s="43" t="s">
        <v>65</v>
      </c>
      <c r="C25" s="3">
        <v>3.2</v>
      </c>
      <c r="D25" s="43" t="s">
        <v>364</v>
      </c>
      <c r="N25" s="44"/>
      <c r="P25" s="44"/>
      <c r="R25" s="44"/>
      <c r="T25" s="44"/>
      <c r="V25" s="44"/>
      <c r="X25" s="44"/>
      <c r="Z25" s="44"/>
      <c r="AC25" s="44"/>
      <c r="AD25" s="44"/>
      <c r="AE25" s="44"/>
      <c r="AF25" s="44"/>
      <c r="AG25" s="44"/>
      <c r="AH25" s="44"/>
      <c r="AI25" s="44"/>
    </row>
    <row r="26" spans="1:35" s="45" customFormat="1">
      <c r="B26" s="45" t="s">
        <v>66</v>
      </c>
      <c r="C26" s="3">
        <v>3.2</v>
      </c>
      <c r="D26" s="45" t="s">
        <v>365</v>
      </c>
      <c r="N26" s="46"/>
      <c r="P26" s="46"/>
      <c r="R26" s="46"/>
      <c r="T26" s="46"/>
      <c r="V26" s="46"/>
      <c r="X26" s="46"/>
      <c r="Z26" s="46"/>
      <c r="AC26" s="46"/>
      <c r="AD26" s="46"/>
      <c r="AE26" s="46"/>
      <c r="AF26" s="46"/>
      <c r="AG26" s="46"/>
      <c r="AH26" s="46"/>
      <c r="AI26" s="46"/>
    </row>
    <row r="27" spans="1:35" ht="3" customHeight="1"/>
    <row r="28" spans="1:35" ht="21.75" customHeight="1">
      <c r="A28" s="495" t="s">
        <v>2</v>
      </c>
      <c r="B28" s="495"/>
      <c r="C28" s="495"/>
      <c r="D28" s="496"/>
      <c r="E28" s="76"/>
      <c r="F28" s="77"/>
      <c r="G28" s="501" t="s">
        <v>330</v>
      </c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3"/>
      <c r="AA28" s="512" t="s">
        <v>4</v>
      </c>
      <c r="AB28" s="513"/>
    </row>
    <row r="29" spans="1:35" s="51" customFormat="1" ht="15.75">
      <c r="A29" s="497"/>
      <c r="B29" s="497"/>
      <c r="C29" s="497"/>
      <c r="D29" s="498"/>
      <c r="E29" s="444"/>
      <c r="F29" s="445"/>
      <c r="G29" s="444"/>
      <c r="H29" s="445"/>
      <c r="I29" s="444"/>
      <c r="J29" s="445"/>
      <c r="K29" s="444"/>
      <c r="L29" s="445"/>
      <c r="M29" s="444"/>
      <c r="N29" s="445"/>
      <c r="O29" s="444"/>
      <c r="P29" s="445"/>
      <c r="Q29" s="444"/>
      <c r="R29" s="445"/>
      <c r="S29" s="444"/>
      <c r="T29" s="445"/>
      <c r="U29" s="444"/>
      <c r="V29" s="445"/>
      <c r="W29" s="444"/>
      <c r="X29" s="445"/>
      <c r="Y29" s="512" t="s">
        <v>67</v>
      </c>
      <c r="Z29" s="516"/>
      <c r="AA29" s="492"/>
      <c r="AB29" s="514"/>
      <c r="AC29" s="50"/>
      <c r="AD29" s="50"/>
      <c r="AE29" s="50"/>
      <c r="AF29" s="50"/>
      <c r="AG29" s="50"/>
      <c r="AH29" s="50"/>
      <c r="AI29" s="50"/>
    </row>
    <row r="30" spans="1:35" s="51" customFormat="1" ht="15.75">
      <c r="A30" s="497"/>
      <c r="B30" s="497"/>
      <c r="C30" s="497"/>
      <c r="D30" s="498"/>
      <c r="E30" s="444"/>
      <c r="F30" s="445"/>
      <c r="G30" s="444"/>
      <c r="H30" s="445"/>
      <c r="I30" s="492" t="s">
        <v>68</v>
      </c>
      <c r="J30" s="493"/>
      <c r="K30" s="492" t="s">
        <v>69</v>
      </c>
      <c r="L30" s="493"/>
      <c r="M30" s="492" t="s">
        <v>69</v>
      </c>
      <c r="N30" s="493"/>
      <c r="O30" s="492" t="s">
        <v>70</v>
      </c>
      <c r="P30" s="493"/>
      <c r="Q30" s="452"/>
      <c r="R30" s="448"/>
      <c r="S30" s="492" t="s">
        <v>71</v>
      </c>
      <c r="T30" s="493"/>
      <c r="U30" s="492" t="s">
        <v>71</v>
      </c>
      <c r="V30" s="493"/>
      <c r="W30" s="492" t="s">
        <v>67</v>
      </c>
      <c r="X30" s="493"/>
      <c r="Y30" s="492" t="s">
        <v>72</v>
      </c>
      <c r="Z30" s="493"/>
      <c r="AA30" s="492"/>
      <c r="AB30" s="514"/>
      <c r="AC30" s="50"/>
      <c r="AD30" s="50"/>
      <c r="AE30" s="50"/>
      <c r="AF30" s="50"/>
      <c r="AG30" s="50"/>
      <c r="AH30" s="50"/>
      <c r="AI30" s="50"/>
    </row>
    <row r="31" spans="1:35" s="51" customFormat="1" ht="15.75">
      <c r="A31" s="497"/>
      <c r="B31" s="497"/>
      <c r="C31" s="497"/>
      <c r="D31" s="498"/>
      <c r="E31" s="492" t="s">
        <v>9</v>
      </c>
      <c r="F31" s="493"/>
      <c r="G31" s="492" t="s">
        <v>73</v>
      </c>
      <c r="H31" s="493"/>
      <c r="I31" s="492" t="s">
        <v>74</v>
      </c>
      <c r="J31" s="493"/>
      <c r="K31" s="492" t="s">
        <v>75</v>
      </c>
      <c r="L31" s="493"/>
      <c r="M31" s="492" t="s">
        <v>76</v>
      </c>
      <c r="N31" s="493"/>
      <c r="O31" s="492" t="s">
        <v>74</v>
      </c>
      <c r="P31" s="493"/>
      <c r="Q31" s="492" t="s">
        <v>74</v>
      </c>
      <c r="R31" s="493"/>
      <c r="S31" s="492" t="s">
        <v>75</v>
      </c>
      <c r="T31" s="493"/>
      <c r="U31" s="492" t="s">
        <v>76</v>
      </c>
      <c r="V31" s="493"/>
      <c r="W31" s="492" t="s">
        <v>75</v>
      </c>
      <c r="X31" s="493"/>
      <c r="Y31" s="492" t="s">
        <v>67</v>
      </c>
      <c r="Z31" s="493"/>
      <c r="AA31" s="492"/>
      <c r="AB31" s="514"/>
      <c r="AC31" s="50"/>
      <c r="AD31" s="50"/>
      <c r="AE31" s="50"/>
      <c r="AF31" s="50"/>
      <c r="AG31" s="50"/>
      <c r="AH31" s="50"/>
      <c r="AI31" s="50"/>
    </row>
    <row r="32" spans="1:35" s="51" customFormat="1" ht="15.75">
      <c r="A32" s="497"/>
      <c r="B32" s="497"/>
      <c r="C32" s="497"/>
      <c r="D32" s="498"/>
      <c r="E32" s="492" t="s">
        <v>14</v>
      </c>
      <c r="F32" s="493"/>
      <c r="G32" s="492" t="s">
        <v>77</v>
      </c>
      <c r="H32" s="493"/>
      <c r="I32" s="492" t="s">
        <v>78</v>
      </c>
      <c r="J32" s="493"/>
      <c r="K32" s="492" t="s">
        <v>78</v>
      </c>
      <c r="L32" s="493"/>
      <c r="M32" s="492" t="s">
        <v>78</v>
      </c>
      <c r="N32" s="493"/>
      <c r="O32" s="492" t="s">
        <v>79</v>
      </c>
      <c r="P32" s="493"/>
      <c r="Q32" s="492" t="s">
        <v>80</v>
      </c>
      <c r="R32" s="493"/>
      <c r="S32" s="492" t="s">
        <v>81</v>
      </c>
      <c r="T32" s="493"/>
      <c r="U32" s="492" t="s">
        <v>81</v>
      </c>
      <c r="V32" s="493"/>
      <c r="W32" s="492" t="s">
        <v>82</v>
      </c>
      <c r="X32" s="493"/>
      <c r="Y32" s="492" t="s">
        <v>76</v>
      </c>
      <c r="Z32" s="493"/>
      <c r="AA32" s="492"/>
      <c r="AB32" s="514"/>
      <c r="AC32" s="50"/>
      <c r="AD32" s="50"/>
      <c r="AE32" s="50"/>
      <c r="AF32" s="50"/>
      <c r="AG32" s="50"/>
      <c r="AH32" s="50"/>
      <c r="AI32" s="50"/>
    </row>
    <row r="33" spans="1:35" s="51" customFormat="1" ht="15.75">
      <c r="A33" s="497"/>
      <c r="B33" s="497"/>
      <c r="C33" s="497"/>
      <c r="D33" s="498"/>
      <c r="E33" s="444"/>
      <c r="F33" s="445"/>
      <c r="G33" s="444"/>
      <c r="H33" s="452"/>
      <c r="I33" s="492" t="s">
        <v>80</v>
      </c>
      <c r="J33" s="493"/>
      <c r="K33" s="492" t="s">
        <v>83</v>
      </c>
      <c r="L33" s="493"/>
      <c r="M33" s="492" t="s">
        <v>84</v>
      </c>
      <c r="N33" s="493"/>
      <c r="O33" s="492" t="s">
        <v>80</v>
      </c>
      <c r="P33" s="493"/>
      <c r="Q33" s="444"/>
      <c r="R33" s="445"/>
      <c r="S33" s="492" t="s">
        <v>83</v>
      </c>
      <c r="T33" s="493"/>
      <c r="U33" s="492" t="s">
        <v>84</v>
      </c>
      <c r="V33" s="493"/>
      <c r="W33" s="492" t="s">
        <v>85</v>
      </c>
      <c r="X33" s="493"/>
      <c r="Y33" s="492" t="s">
        <v>86</v>
      </c>
      <c r="Z33" s="493"/>
      <c r="AA33" s="492"/>
      <c r="AB33" s="514"/>
      <c r="AC33" s="50"/>
      <c r="AD33" s="50"/>
      <c r="AE33" s="50"/>
      <c r="AF33" s="50"/>
      <c r="AG33" s="50"/>
      <c r="AH33" s="50"/>
      <c r="AI33" s="50"/>
    </row>
    <row r="34" spans="1:35" s="51" customFormat="1" ht="15.75">
      <c r="A34" s="499"/>
      <c r="B34" s="499"/>
      <c r="C34" s="499"/>
      <c r="D34" s="500"/>
      <c r="E34" s="442"/>
      <c r="F34" s="449"/>
      <c r="G34" s="442"/>
      <c r="H34" s="449"/>
      <c r="I34" s="442"/>
      <c r="J34" s="443"/>
      <c r="K34" s="442"/>
      <c r="L34" s="443"/>
      <c r="M34" s="442"/>
      <c r="N34" s="443"/>
      <c r="O34" s="442"/>
      <c r="P34" s="443"/>
      <c r="Q34" s="442"/>
      <c r="R34" s="443"/>
      <c r="S34" s="442"/>
      <c r="T34" s="443"/>
      <c r="U34" s="442"/>
      <c r="V34" s="443"/>
      <c r="W34" s="442"/>
      <c r="X34" s="443"/>
      <c r="Y34" s="510" t="s">
        <v>85</v>
      </c>
      <c r="Z34" s="511"/>
      <c r="AA34" s="510"/>
      <c r="AB34" s="515"/>
      <c r="AC34" s="50"/>
      <c r="AD34" s="50"/>
      <c r="AE34" s="50"/>
      <c r="AF34" s="50"/>
      <c r="AG34" s="50"/>
      <c r="AH34" s="50"/>
      <c r="AI34" s="50"/>
    </row>
    <row r="35" spans="1:35" s="75" customFormat="1" ht="28.5" customHeight="1">
      <c r="A35" s="67"/>
      <c r="B35" s="67" t="s">
        <v>50</v>
      </c>
      <c r="C35" s="67"/>
      <c r="D35" s="69"/>
      <c r="E35" s="59">
        <f>SUM(G35:Y35)</f>
        <v>22</v>
      </c>
      <c r="F35" s="78"/>
      <c r="G35" s="79"/>
      <c r="H35" s="78"/>
      <c r="I35" s="80">
        <v>13</v>
      </c>
      <c r="J35" s="78"/>
      <c r="K35" s="80">
        <v>8</v>
      </c>
      <c r="L35" s="78"/>
      <c r="M35" s="61" t="s">
        <v>28</v>
      </c>
      <c r="N35" s="63"/>
      <c r="O35" s="79" t="s">
        <v>28</v>
      </c>
      <c r="P35" s="63"/>
      <c r="Q35" s="61" t="s">
        <v>28</v>
      </c>
      <c r="R35" s="63"/>
      <c r="S35" s="79" t="s">
        <v>28</v>
      </c>
      <c r="T35" s="63"/>
      <c r="U35" s="79" t="s">
        <v>28</v>
      </c>
      <c r="V35" s="63"/>
      <c r="W35" s="79" t="s">
        <v>28</v>
      </c>
      <c r="X35" s="63"/>
      <c r="Y35" s="64">
        <v>1</v>
      </c>
      <c r="Z35" s="81"/>
      <c r="AA35" s="66"/>
      <c r="AB35" s="75" t="s">
        <v>51</v>
      </c>
      <c r="AC35" s="67"/>
      <c r="AD35" s="67"/>
      <c r="AE35" s="67"/>
      <c r="AF35" s="67"/>
      <c r="AG35" s="67"/>
      <c r="AH35" s="67"/>
      <c r="AI35" s="67"/>
    </row>
    <row r="36" spans="1:35" s="75" customFormat="1" ht="28.5" customHeight="1">
      <c r="A36" s="67"/>
      <c r="B36" s="36" t="s">
        <v>52</v>
      </c>
      <c r="C36" s="67"/>
      <c r="D36" s="69"/>
      <c r="E36" s="59">
        <f t="shared" ref="E36:E40" si="2">SUM(G36:Y36)</f>
        <v>19</v>
      </c>
      <c r="F36" s="82"/>
      <c r="G36" s="61"/>
      <c r="H36" s="82"/>
      <c r="I36" s="59">
        <v>12</v>
      </c>
      <c r="J36" s="82"/>
      <c r="K36" s="59">
        <v>5</v>
      </c>
      <c r="L36" s="82"/>
      <c r="M36" s="61" t="s">
        <v>28</v>
      </c>
      <c r="N36" s="63"/>
      <c r="O36" s="61" t="s">
        <v>28</v>
      </c>
      <c r="P36" s="63"/>
      <c r="Q36" s="61" t="s">
        <v>28</v>
      </c>
      <c r="R36" s="63"/>
      <c r="S36" s="61" t="s">
        <v>28</v>
      </c>
      <c r="T36" s="63"/>
      <c r="U36" s="61" t="s">
        <v>28</v>
      </c>
      <c r="V36" s="63"/>
      <c r="W36" s="61" t="s">
        <v>28</v>
      </c>
      <c r="X36" s="63"/>
      <c r="Y36" s="64">
        <v>2</v>
      </c>
      <c r="Z36" s="65"/>
      <c r="AA36" s="66"/>
      <c r="AB36" s="75" t="s">
        <v>53</v>
      </c>
      <c r="AC36" s="67"/>
      <c r="AD36" s="67"/>
      <c r="AE36" s="67"/>
      <c r="AF36" s="67"/>
      <c r="AG36" s="67"/>
      <c r="AH36" s="67"/>
      <c r="AI36" s="67"/>
    </row>
    <row r="37" spans="1:35" s="75" customFormat="1" ht="28.5" customHeight="1">
      <c r="A37" s="67"/>
      <c r="B37" s="67" t="s">
        <v>54</v>
      </c>
      <c r="C37" s="67"/>
      <c r="D37" s="69"/>
      <c r="E37" s="59">
        <f t="shared" si="2"/>
        <v>32</v>
      </c>
      <c r="F37" s="82"/>
      <c r="G37" s="61" t="s">
        <v>340</v>
      </c>
      <c r="H37" s="82"/>
      <c r="I37" s="59">
        <v>15</v>
      </c>
      <c r="J37" s="82"/>
      <c r="K37" s="59">
        <v>11</v>
      </c>
      <c r="L37" s="82"/>
      <c r="M37" s="64">
        <v>3</v>
      </c>
      <c r="N37" s="63"/>
      <c r="O37" s="61" t="s">
        <v>340</v>
      </c>
      <c r="P37" s="63"/>
      <c r="Q37" s="64">
        <v>2</v>
      </c>
      <c r="R37" s="63"/>
      <c r="S37" s="61" t="s">
        <v>340</v>
      </c>
      <c r="T37" s="63"/>
      <c r="U37" s="61" t="s">
        <v>340</v>
      </c>
      <c r="V37" s="63"/>
      <c r="W37" s="61" t="s">
        <v>340</v>
      </c>
      <c r="X37" s="63"/>
      <c r="Y37" s="64">
        <v>1</v>
      </c>
      <c r="Z37" s="65"/>
      <c r="AA37" s="66"/>
      <c r="AB37" s="75" t="s">
        <v>55</v>
      </c>
      <c r="AC37" s="67"/>
      <c r="AD37" s="67"/>
      <c r="AE37" s="67"/>
      <c r="AF37" s="67"/>
      <c r="AG37" s="67"/>
      <c r="AH37" s="67"/>
      <c r="AI37" s="67"/>
    </row>
    <row r="38" spans="1:35" s="75" customFormat="1" ht="28.5" customHeight="1">
      <c r="A38" s="67"/>
      <c r="B38" s="67" t="s">
        <v>56</v>
      </c>
      <c r="C38" s="67"/>
      <c r="D38" s="69"/>
      <c r="E38" s="59">
        <f t="shared" si="2"/>
        <v>17</v>
      </c>
      <c r="F38" s="82"/>
      <c r="G38" s="61" t="s">
        <v>28</v>
      </c>
      <c r="H38" s="82"/>
      <c r="I38" s="59">
        <v>12</v>
      </c>
      <c r="J38" s="82"/>
      <c r="K38" s="59">
        <v>3</v>
      </c>
      <c r="L38" s="82"/>
      <c r="M38" s="61" t="s">
        <v>28</v>
      </c>
      <c r="N38" s="63"/>
      <c r="O38" s="61" t="s">
        <v>28</v>
      </c>
      <c r="P38" s="63"/>
      <c r="Q38" s="61" t="s">
        <v>28</v>
      </c>
      <c r="R38" s="63"/>
      <c r="S38" s="61">
        <v>1</v>
      </c>
      <c r="T38" s="63"/>
      <c r="U38" s="61" t="s">
        <v>28</v>
      </c>
      <c r="V38" s="63"/>
      <c r="W38" s="61" t="s">
        <v>28</v>
      </c>
      <c r="X38" s="63"/>
      <c r="Y38" s="61">
        <v>1</v>
      </c>
      <c r="Z38" s="65"/>
      <c r="AA38" s="66"/>
      <c r="AB38" s="75" t="s">
        <v>57</v>
      </c>
      <c r="AC38" s="67"/>
      <c r="AD38" s="67"/>
      <c r="AE38" s="67"/>
      <c r="AF38" s="67"/>
      <c r="AG38" s="67"/>
      <c r="AH38" s="67"/>
      <c r="AI38" s="67"/>
    </row>
    <row r="39" spans="1:35" s="75" customFormat="1" ht="28.5" customHeight="1">
      <c r="A39" s="67"/>
      <c r="B39" s="67" t="s">
        <v>58</v>
      </c>
      <c r="C39" s="67"/>
      <c r="D39" s="69"/>
      <c r="E39" s="59">
        <f t="shared" si="2"/>
        <v>16</v>
      </c>
      <c r="F39" s="82"/>
      <c r="G39" s="61">
        <v>2</v>
      </c>
      <c r="H39" s="82"/>
      <c r="I39" s="59">
        <v>9</v>
      </c>
      <c r="J39" s="82"/>
      <c r="K39" s="59">
        <v>4</v>
      </c>
      <c r="L39" s="82"/>
      <c r="M39" s="61" t="s">
        <v>340</v>
      </c>
      <c r="N39" s="63"/>
      <c r="O39" s="61" t="s">
        <v>340</v>
      </c>
      <c r="P39" s="63"/>
      <c r="Q39" s="61" t="s">
        <v>340</v>
      </c>
      <c r="R39" s="63"/>
      <c r="S39" s="61" t="s">
        <v>340</v>
      </c>
      <c r="T39" s="63"/>
      <c r="U39" s="61" t="s">
        <v>340</v>
      </c>
      <c r="V39" s="63"/>
      <c r="W39" s="61" t="s">
        <v>340</v>
      </c>
      <c r="X39" s="63"/>
      <c r="Y39" s="61">
        <v>1</v>
      </c>
      <c r="Z39" s="65"/>
      <c r="AA39" s="66"/>
      <c r="AB39" s="75" t="s">
        <v>59</v>
      </c>
      <c r="AC39" s="67"/>
      <c r="AD39" s="67"/>
      <c r="AE39" s="67"/>
      <c r="AF39" s="67"/>
      <c r="AG39" s="67"/>
      <c r="AH39" s="67"/>
      <c r="AI39" s="67"/>
    </row>
    <row r="40" spans="1:35" s="71" customFormat="1" ht="28.5" customHeight="1">
      <c r="B40" s="457" t="s">
        <v>60</v>
      </c>
      <c r="D40" s="83"/>
      <c r="E40" s="460">
        <f t="shared" si="2"/>
        <v>14</v>
      </c>
      <c r="F40" s="458"/>
      <c r="G40" s="459" t="s">
        <v>340</v>
      </c>
      <c r="H40" s="458"/>
      <c r="I40" s="460">
        <v>9</v>
      </c>
      <c r="J40" s="458"/>
      <c r="K40" s="460">
        <v>4</v>
      </c>
      <c r="L40" s="458"/>
      <c r="M40" s="459" t="s">
        <v>340</v>
      </c>
      <c r="N40" s="461"/>
      <c r="O40" s="459" t="s">
        <v>340</v>
      </c>
      <c r="P40" s="461"/>
      <c r="Q40" s="459" t="s">
        <v>340</v>
      </c>
      <c r="R40" s="461"/>
      <c r="S40" s="459" t="s">
        <v>340</v>
      </c>
      <c r="T40" s="461"/>
      <c r="U40" s="459" t="s">
        <v>340</v>
      </c>
      <c r="V40" s="461"/>
      <c r="W40" s="459" t="s">
        <v>340</v>
      </c>
      <c r="X40" s="461"/>
      <c r="Y40" s="459">
        <v>1</v>
      </c>
      <c r="Z40" s="462"/>
      <c r="AA40" s="463"/>
      <c r="AB40" s="71" t="s">
        <v>61</v>
      </c>
      <c r="AC40" s="67"/>
      <c r="AD40" s="67"/>
      <c r="AE40" s="67"/>
      <c r="AF40" s="67"/>
      <c r="AG40" s="67"/>
      <c r="AH40" s="67"/>
      <c r="AI40" s="67"/>
    </row>
    <row r="41" spans="1:35" s="48" customFormat="1" ht="9" customHeight="1">
      <c r="E41" s="84"/>
      <c r="F41" s="85"/>
      <c r="G41" s="86"/>
      <c r="H41" s="86"/>
      <c r="I41" s="85"/>
      <c r="J41" s="85"/>
      <c r="K41" s="85"/>
      <c r="L41" s="85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spans="1:35" s="51" customFormat="1" ht="27.75" customHeight="1">
      <c r="B42" s="12" t="s">
        <v>62</v>
      </c>
      <c r="C42" s="47"/>
      <c r="D42" s="47"/>
      <c r="E42" s="47"/>
      <c r="F42" s="47"/>
      <c r="G42" s="47"/>
      <c r="H42" s="47"/>
      <c r="I42" s="47"/>
      <c r="J42" s="47"/>
      <c r="K42" s="47"/>
      <c r="N42" s="50"/>
      <c r="O42" s="12" t="s">
        <v>63</v>
      </c>
      <c r="P42" s="50"/>
      <c r="R42" s="50"/>
      <c r="T42" s="50"/>
      <c r="V42" s="50"/>
      <c r="X42" s="50"/>
      <c r="Z42" s="50"/>
      <c r="AC42" s="50"/>
      <c r="AD42" s="50"/>
      <c r="AE42" s="50"/>
      <c r="AF42" s="50"/>
      <c r="AG42" s="50"/>
      <c r="AH42" s="50"/>
      <c r="AI42" s="50"/>
    </row>
    <row r="43" spans="1:35" s="51" customFormat="1" ht="19.5" customHeight="1">
      <c r="B43" s="12"/>
      <c r="C43" s="75" t="s">
        <v>341</v>
      </c>
      <c r="D43" s="47"/>
      <c r="E43" s="47"/>
      <c r="F43" s="47"/>
      <c r="G43" s="47"/>
      <c r="H43" s="47"/>
      <c r="I43" s="47"/>
      <c r="J43" s="47"/>
      <c r="K43" s="47"/>
      <c r="N43" s="50"/>
      <c r="O43" s="12" t="s">
        <v>344</v>
      </c>
      <c r="P43" s="50"/>
      <c r="R43" s="50"/>
      <c r="T43" s="50"/>
      <c r="V43" s="50"/>
      <c r="X43" s="50"/>
      <c r="Z43" s="50"/>
      <c r="AC43" s="50"/>
      <c r="AD43" s="50"/>
      <c r="AE43" s="50"/>
      <c r="AF43" s="50"/>
      <c r="AG43" s="50"/>
      <c r="AH43" s="50"/>
      <c r="AI43" s="50"/>
    </row>
    <row r="44" spans="1:35" ht="16.5" customHeight="1">
      <c r="C44" s="12" t="s">
        <v>343</v>
      </c>
      <c r="O44" s="75" t="s">
        <v>346</v>
      </c>
    </row>
    <row r="52" ht="114" customHeight="1"/>
  </sheetData>
  <mergeCells count="88">
    <mergeCell ref="Y34:Z34"/>
    <mergeCell ref="W32:X32"/>
    <mergeCell ref="Y32:Z32"/>
    <mergeCell ref="W30:X30"/>
    <mergeCell ref="W31:X31"/>
    <mergeCell ref="U33:V33"/>
    <mergeCell ref="W33:X33"/>
    <mergeCell ref="Y33:Z33"/>
    <mergeCell ref="Q7:R7"/>
    <mergeCell ref="S7:T7"/>
    <mergeCell ref="S32:T32"/>
    <mergeCell ref="S33:T33"/>
    <mergeCell ref="O8:P8"/>
    <mergeCell ref="Q8:R8"/>
    <mergeCell ref="I33:J33"/>
    <mergeCell ref="K33:L33"/>
    <mergeCell ref="M33:N33"/>
    <mergeCell ref="M32:N32"/>
    <mergeCell ref="I31:J31"/>
    <mergeCell ref="K31:L31"/>
    <mergeCell ref="K30:L30"/>
    <mergeCell ref="O32:P32"/>
    <mergeCell ref="Q32:R32"/>
    <mergeCell ref="O33:P33"/>
    <mergeCell ref="AA28:AB34"/>
    <mergeCell ref="Y29:Z29"/>
    <mergeCell ref="I30:J30"/>
    <mergeCell ref="Y30:Z30"/>
    <mergeCell ref="M30:N30"/>
    <mergeCell ref="O30:P30"/>
    <mergeCell ref="S30:T30"/>
    <mergeCell ref="U30:V30"/>
    <mergeCell ref="I32:J32"/>
    <mergeCell ref="K32:L32"/>
    <mergeCell ref="O31:P31"/>
    <mergeCell ref="Q31:R31"/>
    <mergeCell ref="S31:T31"/>
    <mergeCell ref="U31:V31"/>
    <mergeCell ref="Y31:Z31"/>
    <mergeCell ref="U32:V32"/>
    <mergeCell ref="A28:D34"/>
    <mergeCell ref="G28:Z28"/>
    <mergeCell ref="I8:J8"/>
    <mergeCell ref="K8:L8"/>
    <mergeCell ref="Y10:Z10"/>
    <mergeCell ref="E32:F32"/>
    <mergeCell ref="G32:H32"/>
    <mergeCell ref="M31:N31"/>
    <mergeCell ref="W8:X8"/>
    <mergeCell ref="Y8:Z8"/>
    <mergeCell ref="I9:J9"/>
    <mergeCell ref="K9:L9"/>
    <mergeCell ref="Y9:Z9"/>
    <mergeCell ref="M8:N8"/>
    <mergeCell ref="E31:F31"/>
    <mergeCell ref="G31:H31"/>
    <mergeCell ref="A11:D11"/>
    <mergeCell ref="AA11:AB11"/>
    <mergeCell ref="A4:D10"/>
    <mergeCell ref="G4:Z4"/>
    <mergeCell ref="AA4:AB10"/>
    <mergeCell ref="M9:N9"/>
    <mergeCell ref="O9:P9"/>
    <mergeCell ref="S9:T9"/>
    <mergeCell ref="E8:F8"/>
    <mergeCell ref="G8:H8"/>
    <mergeCell ref="Y5:Z5"/>
    <mergeCell ref="O6:P6"/>
    <mergeCell ref="W6:X6"/>
    <mergeCell ref="Y7:Z7"/>
    <mergeCell ref="Y6:Z6"/>
    <mergeCell ref="O7:P7"/>
    <mergeCell ref="I6:J6"/>
    <mergeCell ref="K6:L6"/>
    <mergeCell ref="M6:N6"/>
    <mergeCell ref="E7:F7"/>
    <mergeCell ref="G7:H7"/>
    <mergeCell ref="I7:J7"/>
    <mergeCell ref="K7:L7"/>
    <mergeCell ref="M7:N7"/>
    <mergeCell ref="S6:T6"/>
    <mergeCell ref="U6:V6"/>
    <mergeCell ref="U7:V7"/>
    <mergeCell ref="W7:X7"/>
    <mergeCell ref="U9:V9"/>
    <mergeCell ref="W9:X9"/>
    <mergeCell ref="S8:T8"/>
    <mergeCell ref="U8:V8"/>
  </mergeCells>
  <phoneticPr fontId="13" type="noConversion"/>
  <printOptions horizontalCentered="1"/>
  <pageMargins left="0" right="0" top="0.78740157480314965" bottom="0" header="0.39370078740157483" footer="0.39370078740157483"/>
  <pageSetup paperSize="9" scale="85" orientation="landscape" r:id="rId1"/>
  <headerFooter alignWithMargins="0"/>
  <rowBreaks count="1" manualBreakCount="1">
    <brk id="2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54"/>
  <sheetViews>
    <sheetView showGridLines="0" topLeftCell="A22" zoomScaleSheetLayoutView="100" workbookViewId="0">
      <selection activeCell="N25" sqref="N25"/>
    </sheetView>
  </sheetViews>
  <sheetFormatPr defaultColWidth="9" defaultRowHeight="18.75"/>
  <cols>
    <col min="1" max="1" width="1.375" style="47" customWidth="1"/>
    <col min="2" max="2" width="5.75" style="47" customWidth="1"/>
    <col min="3" max="3" width="3.875" style="47" customWidth="1"/>
    <col min="4" max="4" width="2.375" style="47" customWidth="1"/>
    <col min="5" max="5" width="8.25" style="47" customWidth="1"/>
    <col min="6" max="6" width="2.375" style="47" hidden="1" customWidth="1"/>
    <col min="7" max="7" width="12" style="47" customWidth="1"/>
    <col min="8" max="8" width="5.125" style="47" customWidth="1"/>
    <col min="9" max="9" width="11.625" style="47" customWidth="1"/>
    <col min="10" max="10" width="5.875" style="47" customWidth="1"/>
    <col min="11" max="11" width="11.375" style="47" customWidth="1"/>
    <col min="12" max="12" width="5.375" style="48" customWidth="1"/>
    <col min="13" max="13" width="11.75" style="47" customWidth="1"/>
    <col min="14" max="14" width="9.25" style="47" customWidth="1"/>
    <col min="15" max="15" width="3.25" style="48" customWidth="1"/>
    <col min="16" max="16" width="8.875" style="47" customWidth="1"/>
    <col min="17" max="17" width="2.25" style="48" customWidth="1"/>
    <col min="18" max="18" width="10.375" style="47" customWidth="1"/>
    <col min="19" max="19" width="0.75" style="48" customWidth="1"/>
    <col min="20" max="20" width="1.25" style="48" customWidth="1"/>
    <col min="21" max="21" width="14.875" style="47" customWidth="1"/>
    <col min="22" max="22" width="7.25" style="48" customWidth="1"/>
    <col min="23" max="16384" width="9" style="47"/>
  </cols>
  <sheetData>
    <row r="1" spans="1:22" s="43" customFormat="1">
      <c r="B1" s="2" t="s">
        <v>88</v>
      </c>
      <c r="C1" s="3">
        <v>3.3</v>
      </c>
      <c r="D1" s="2" t="s">
        <v>366</v>
      </c>
      <c r="L1" s="44"/>
      <c r="O1" s="44"/>
      <c r="Q1" s="44"/>
      <c r="S1" s="44"/>
      <c r="T1" s="44"/>
      <c r="V1" s="44"/>
    </row>
    <row r="2" spans="1:22" s="46" customFormat="1">
      <c r="B2" s="6" t="s">
        <v>1</v>
      </c>
      <c r="C2" s="3">
        <v>3.3</v>
      </c>
      <c r="D2" s="6" t="s">
        <v>367</v>
      </c>
    </row>
    <row r="3" spans="1:22" ht="10.5" customHeight="1"/>
    <row r="4" spans="1:22" s="75" customFormat="1" ht="21.75" customHeight="1">
      <c r="A4" s="480" t="s">
        <v>2</v>
      </c>
      <c r="B4" s="480"/>
      <c r="C4" s="480"/>
      <c r="D4" s="481"/>
      <c r="E4" s="88"/>
      <c r="F4" s="89"/>
      <c r="G4" s="487" t="s">
        <v>3</v>
      </c>
      <c r="H4" s="488"/>
      <c r="I4" s="488"/>
      <c r="J4" s="488"/>
      <c r="K4" s="488"/>
      <c r="L4" s="488"/>
      <c r="M4" s="489"/>
      <c r="N4" s="517" t="s">
        <v>89</v>
      </c>
      <c r="O4" s="518"/>
      <c r="P4" s="518"/>
      <c r="Q4" s="518"/>
      <c r="R4" s="518"/>
      <c r="S4" s="519"/>
      <c r="T4" s="90"/>
      <c r="U4" s="480" t="s">
        <v>4</v>
      </c>
      <c r="V4" s="67"/>
    </row>
    <row r="5" spans="1:22" s="75" customFormat="1" ht="19.5" customHeight="1">
      <c r="A5" s="482"/>
      <c r="B5" s="482"/>
      <c r="C5" s="482"/>
      <c r="D5" s="483"/>
      <c r="E5" s="91"/>
      <c r="F5" s="92"/>
      <c r="G5" s="88"/>
      <c r="H5" s="93"/>
      <c r="I5" s="474" t="s">
        <v>6</v>
      </c>
      <c r="J5" s="486"/>
      <c r="K5" s="91"/>
      <c r="L5" s="46"/>
      <c r="M5" s="94"/>
      <c r="N5" s="45"/>
      <c r="O5" s="46"/>
      <c r="P5" s="91"/>
      <c r="Q5" s="92"/>
      <c r="R5" s="91"/>
      <c r="S5" s="46"/>
      <c r="T5" s="91"/>
      <c r="U5" s="520"/>
      <c r="V5" s="67"/>
    </row>
    <row r="6" spans="1:22" s="75" customFormat="1" ht="21.75" customHeight="1">
      <c r="A6" s="482"/>
      <c r="B6" s="482"/>
      <c r="C6" s="482"/>
      <c r="D6" s="483"/>
      <c r="E6" s="476" t="s">
        <v>9</v>
      </c>
      <c r="F6" s="477"/>
      <c r="G6" s="476" t="s">
        <v>5</v>
      </c>
      <c r="H6" s="477"/>
      <c r="I6" s="476" t="s">
        <v>11</v>
      </c>
      <c r="J6" s="477"/>
      <c r="K6" s="476" t="s">
        <v>7</v>
      </c>
      <c r="L6" s="477"/>
      <c r="M6" s="95" t="s">
        <v>90</v>
      </c>
      <c r="N6" s="476" t="s">
        <v>91</v>
      </c>
      <c r="O6" s="477"/>
      <c r="P6" s="476" t="s">
        <v>74</v>
      </c>
      <c r="Q6" s="477"/>
      <c r="R6" s="96" t="s">
        <v>92</v>
      </c>
      <c r="S6" s="58"/>
      <c r="T6" s="46"/>
      <c r="U6" s="520"/>
      <c r="V6" s="67"/>
    </row>
    <row r="7" spans="1:22" s="75" customFormat="1" ht="20.25" customHeight="1">
      <c r="A7" s="482"/>
      <c r="B7" s="482"/>
      <c r="C7" s="482"/>
      <c r="D7" s="483"/>
      <c r="E7" s="476" t="s">
        <v>14</v>
      </c>
      <c r="F7" s="477"/>
      <c r="G7" s="476" t="s">
        <v>10</v>
      </c>
      <c r="H7" s="477"/>
      <c r="I7" s="476" t="s">
        <v>16</v>
      </c>
      <c r="J7" s="477"/>
      <c r="K7" s="476" t="s">
        <v>12</v>
      </c>
      <c r="L7" s="477"/>
      <c r="M7" s="95" t="s">
        <v>93</v>
      </c>
      <c r="N7" s="476" t="s">
        <v>94</v>
      </c>
      <c r="O7" s="477"/>
      <c r="P7" s="476" t="s">
        <v>80</v>
      </c>
      <c r="Q7" s="477"/>
      <c r="R7" s="476" t="s">
        <v>85</v>
      </c>
      <c r="S7" s="477"/>
      <c r="T7" s="96"/>
      <c r="U7" s="520"/>
      <c r="V7" s="67"/>
    </row>
    <row r="8" spans="1:22" s="75" customFormat="1" ht="20.25" customHeight="1">
      <c r="A8" s="482"/>
      <c r="B8" s="482"/>
      <c r="C8" s="482"/>
      <c r="D8" s="483"/>
      <c r="E8" s="91"/>
      <c r="F8" s="92"/>
      <c r="G8" s="476" t="s">
        <v>15</v>
      </c>
      <c r="H8" s="477"/>
      <c r="I8" s="476" t="s">
        <v>20</v>
      </c>
      <c r="J8" s="477"/>
      <c r="K8" s="476" t="s">
        <v>17</v>
      </c>
      <c r="L8" s="477"/>
      <c r="M8" s="95" t="s">
        <v>95</v>
      </c>
      <c r="N8" s="45"/>
      <c r="O8" s="46"/>
      <c r="P8" s="91"/>
      <c r="Q8" s="92"/>
      <c r="R8" s="91"/>
      <c r="S8" s="46"/>
      <c r="T8" s="96"/>
      <c r="U8" s="520"/>
      <c r="V8" s="67"/>
    </row>
    <row r="9" spans="1:22" s="75" customFormat="1" ht="17.25">
      <c r="A9" s="484"/>
      <c r="B9" s="484"/>
      <c r="C9" s="484"/>
      <c r="D9" s="485"/>
      <c r="E9" s="97"/>
      <c r="F9" s="98"/>
      <c r="G9" s="478" t="s">
        <v>19</v>
      </c>
      <c r="H9" s="479"/>
      <c r="I9" s="478" t="s">
        <v>19</v>
      </c>
      <c r="J9" s="479"/>
      <c r="K9" s="478" t="s">
        <v>21</v>
      </c>
      <c r="L9" s="479"/>
      <c r="M9" s="99">
        <v>36</v>
      </c>
      <c r="N9" s="97"/>
      <c r="O9" s="100"/>
      <c r="P9" s="97"/>
      <c r="Q9" s="98"/>
      <c r="R9" s="97"/>
      <c r="S9" s="100"/>
      <c r="T9" s="97"/>
      <c r="U9" s="521"/>
      <c r="V9" s="67"/>
    </row>
    <row r="10" spans="1:22" s="107" customFormat="1" ht="23.25" customHeight="1">
      <c r="A10" s="522" t="s">
        <v>24</v>
      </c>
      <c r="B10" s="522"/>
      <c r="C10" s="522"/>
      <c r="D10" s="523"/>
      <c r="E10" s="101">
        <f>SUM(E11:E23,E35:E39)</f>
        <v>8740</v>
      </c>
      <c r="F10" s="101">
        <f t="shared" ref="F10:S10" si="0">SUM(F11:F23,F35:F39)</f>
        <v>0</v>
      </c>
      <c r="G10" s="101">
        <f t="shared" si="0"/>
        <v>5961</v>
      </c>
      <c r="H10" s="102"/>
      <c r="I10" s="101">
        <f t="shared" si="0"/>
        <v>1017</v>
      </c>
      <c r="J10" s="102"/>
      <c r="K10" s="101">
        <f t="shared" si="0"/>
        <v>568</v>
      </c>
      <c r="L10" s="102"/>
      <c r="M10" s="103">
        <f>SUM(M11:M23,M35:M40)</f>
        <v>1194</v>
      </c>
      <c r="N10" s="101">
        <f t="shared" si="0"/>
        <v>1719</v>
      </c>
      <c r="O10" s="102"/>
      <c r="P10" s="101">
        <f t="shared" si="0"/>
        <v>4777</v>
      </c>
      <c r="Q10" s="102">
        <f t="shared" si="0"/>
        <v>0</v>
      </c>
      <c r="R10" s="101">
        <f t="shared" si="0"/>
        <v>2244</v>
      </c>
      <c r="S10" s="104">
        <f t="shared" si="0"/>
        <v>0</v>
      </c>
      <c r="T10" s="105"/>
      <c r="U10" s="106" t="s">
        <v>14</v>
      </c>
    </row>
    <row r="11" spans="1:22" s="107" customFormat="1" ht="23.25" customHeight="1">
      <c r="A11" s="106"/>
      <c r="B11" s="108" t="s">
        <v>25</v>
      </c>
      <c r="C11" s="106"/>
      <c r="D11" s="109"/>
      <c r="E11" s="110">
        <v>1710</v>
      </c>
      <c r="F11" s="111"/>
      <c r="G11" s="110">
        <v>806</v>
      </c>
      <c r="H11" s="111"/>
      <c r="I11" s="112">
        <v>333</v>
      </c>
      <c r="J11" s="113"/>
      <c r="K11" s="114">
        <v>299</v>
      </c>
      <c r="L11" s="115"/>
      <c r="M11" s="116">
        <v>272</v>
      </c>
      <c r="N11" s="117">
        <v>322</v>
      </c>
      <c r="O11" s="118"/>
      <c r="P11" s="117">
        <v>809</v>
      </c>
      <c r="Q11" s="119"/>
      <c r="R11" s="117">
        <v>579</v>
      </c>
      <c r="S11" s="118"/>
      <c r="T11" s="120"/>
      <c r="U11" s="108" t="s">
        <v>26</v>
      </c>
    </row>
    <row r="12" spans="1:22" s="48" customFormat="1" ht="23.25" customHeight="1">
      <c r="B12" s="121" t="s">
        <v>27</v>
      </c>
      <c r="D12" s="122"/>
      <c r="E12" s="110">
        <v>264</v>
      </c>
      <c r="F12" s="60"/>
      <c r="G12" s="123">
        <v>167</v>
      </c>
      <c r="H12" s="60"/>
      <c r="I12" s="124">
        <v>35</v>
      </c>
      <c r="J12" s="125"/>
      <c r="K12" s="126">
        <v>6</v>
      </c>
      <c r="L12" s="115"/>
      <c r="M12" s="116">
        <v>56</v>
      </c>
      <c r="N12" s="117">
        <v>62</v>
      </c>
      <c r="O12" s="118"/>
      <c r="P12" s="117">
        <v>131</v>
      </c>
      <c r="Q12" s="119"/>
      <c r="R12" s="117">
        <v>71</v>
      </c>
      <c r="S12" s="118"/>
      <c r="T12" s="120"/>
      <c r="U12" s="8" t="s">
        <v>29</v>
      </c>
    </row>
    <row r="13" spans="1:22" s="48" customFormat="1" ht="23.25" customHeight="1">
      <c r="B13" s="121" t="s">
        <v>30</v>
      </c>
      <c r="D13" s="122"/>
      <c r="E13" s="110">
        <v>425</v>
      </c>
      <c r="F13" s="60"/>
      <c r="G13" s="123">
        <v>334</v>
      </c>
      <c r="H13" s="60"/>
      <c r="I13" s="124">
        <v>49</v>
      </c>
      <c r="J13" s="125"/>
      <c r="K13" s="126">
        <v>5</v>
      </c>
      <c r="L13" s="115"/>
      <c r="M13" s="116">
        <v>37</v>
      </c>
      <c r="N13" s="117">
        <v>88</v>
      </c>
      <c r="O13" s="118"/>
      <c r="P13" s="117">
        <v>252</v>
      </c>
      <c r="Q13" s="119"/>
      <c r="R13" s="117">
        <v>85</v>
      </c>
      <c r="S13" s="118"/>
      <c r="T13" s="120"/>
      <c r="U13" s="8" t="s">
        <v>31</v>
      </c>
    </row>
    <row r="14" spans="1:22" s="48" customFormat="1" ht="23.25" customHeight="1">
      <c r="B14" s="121" t="s">
        <v>32</v>
      </c>
      <c r="D14" s="122"/>
      <c r="E14" s="110">
        <v>616</v>
      </c>
      <c r="F14" s="60"/>
      <c r="G14" s="123">
        <v>510</v>
      </c>
      <c r="H14" s="60"/>
      <c r="I14" s="124">
        <v>61</v>
      </c>
      <c r="J14" s="125"/>
      <c r="K14" s="126">
        <v>16</v>
      </c>
      <c r="L14" s="115"/>
      <c r="M14" s="116">
        <v>29</v>
      </c>
      <c r="N14" s="117">
        <v>148</v>
      </c>
      <c r="O14" s="118"/>
      <c r="P14" s="117">
        <v>384</v>
      </c>
      <c r="Q14" s="119"/>
      <c r="R14" s="117">
        <v>84</v>
      </c>
      <c r="S14" s="118"/>
      <c r="T14" s="120"/>
      <c r="U14" s="8" t="s">
        <v>33</v>
      </c>
    </row>
    <row r="15" spans="1:22" s="48" customFormat="1" ht="23.25" customHeight="1">
      <c r="B15" s="121" t="s">
        <v>34</v>
      </c>
      <c r="D15" s="122"/>
      <c r="E15" s="110">
        <v>822</v>
      </c>
      <c r="F15" s="60"/>
      <c r="G15" s="123">
        <v>502</v>
      </c>
      <c r="H15" s="60"/>
      <c r="I15" s="124">
        <v>100</v>
      </c>
      <c r="J15" s="125"/>
      <c r="K15" s="114">
        <v>62</v>
      </c>
      <c r="L15" s="115"/>
      <c r="M15" s="116">
        <v>158</v>
      </c>
      <c r="N15" s="59">
        <v>161</v>
      </c>
      <c r="O15" s="69"/>
      <c r="P15" s="59">
        <v>430</v>
      </c>
      <c r="Q15" s="82"/>
      <c r="R15" s="59">
        <v>231</v>
      </c>
      <c r="S15" s="69"/>
      <c r="T15" s="120"/>
      <c r="U15" s="8" t="s">
        <v>35</v>
      </c>
    </row>
    <row r="16" spans="1:22" s="48" customFormat="1" ht="23.25" customHeight="1">
      <c r="B16" s="121" t="s">
        <v>36</v>
      </c>
      <c r="D16" s="122"/>
      <c r="E16" s="110">
        <v>158</v>
      </c>
      <c r="F16" s="60"/>
      <c r="G16" s="123">
        <v>95</v>
      </c>
      <c r="H16" s="60"/>
      <c r="I16" s="124">
        <v>24</v>
      </c>
      <c r="J16" s="125"/>
      <c r="K16" s="114">
        <v>25</v>
      </c>
      <c r="L16" s="115"/>
      <c r="M16" s="116">
        <v>14</v>
      </c>
      <c r="N16" s="59">
        <v>29</v>
      </c>
      <c r="O16" s="69"/>
      <c r="P16" s="59">
        <v>95</v>
      </c>
      <c r="Q16" s="82"/>
      <c r="R16" s="59">
        <v>34</v>
      </c>
      <c r="S16" s="69"/>
      <c r="T16" s="120"/>
      <c r="U16" s="8" t="s">
        <v>37</v>
      </c>
    </row>
    <row r="17" spans="1:22" s="48" customFormat="1" ht="23.25" customHeight="1">
      <c r="B17" s="121" t="s">
        <v>38</v>
      </c>
      <c r="D17" s="122"/>
      <c r="E17" s="110">
        <v>565</v>
      </c>
      <c r="F17" s="60"/>
      <c r="G17" s="123">
        <v>442</v>
      </c>
      <c r="H17" s="60"/>
      <c r="I17" s="127">
        <v>29</v>
      </c>
      <c r="J17" s="125"/>
      <c r="K17" s="114">
        <v>51</v>
      </c>
      <c r="L17" s="115"/>
      <c r="M17" s="116">
        <v>43</v>
      </c>
      <c r="N17" s="59">
        <v>117</v>
      </c>
      <c r="O17" s="69"/>
      <c r="P17" s="59">
        <v>340</v>
      </c>
      <c r="Q17" s="82"/>
      <c r="R17" s="59">
        <v>108</v>
      </c>
      <c r="S17" s="69"/>
      <c r="T17" s="120"/>
      <c r="U17" s="8" t="s">
        <v>39</v>
      </c>
    </row>
    <row r="18" spans="1:22" s="48" customFormat="1" ht="23.25" customHeight="1">
      <c r="B18" s="121" t="s">
        <v>40</v>
      </c>
      <c r="D18" s="122"/>
      <c r="E18" s="110">
        <v>473</v>
      </c>
      <c r="F18" s="128"/>
      <c r="G18" s="124">
        <v>325</v>
      </c>
      <c r="H18" s="125"/>
      <c r="I18" s="127">
        <v>39</v>
      </c>
      <c r="J18" s="125"/>
      <c r="K18" s="126">
        <v>23</v>
      </c>
      <c r="L18" s="115"/>
      <c r="M18" s="116">
        <v>86</v>
      </c>
      <c r="N18" s="59">
        <v>74</v>
      </c>
      <c r="O18" s="69"/>
      <c r="P18" s="59">
        <v>250</v>
      </c>
      <c r="Q18" s="82"/>
      <c r="R18" s="59">
        <v>149</v>
      </c>
      <c r="S18" s="69"/>
      <c r="T18" s="120"/>
      <c r="U18" s="8" t="s">
        <v>41</v>
      </c>
    </row>
    <row r="19" spans="1:22" s="48" customFormat="1" ht="23.25" customHeight="1">
      <c r="B19" s="121" t="s">
        <v>42</v>
      </c>
      <c r="D19" s="122"/>
      <c r="E19" s="110">
        <v>666</v>
      </c>
      <c r="F19" s="60"/>
      <c r="G19" s="123">
        <v>429</v>
      </c>
      <c r="H19" s="60"/>
      <c r="I19" s="127">
        <v>183</v>
      </c>
      <c r="J19" s="125"/>
      <c r="K19" s="126">
        <v>30</v>
      </c>
      <c r="L19" s="115"/>
      <c r="M19" s="116">
        <v>24</v>
      </c>
      <c r="N19" s="59">
        <v>145</v>
      </c>
      <c r="O19" s="69"/>
      <c r="P19" s="59">
        <v>408</v>
      </c>
      <c r="Q19" s="82"/>
      <c r="R19" s="59">
        <v>113</v>
      </c>
      <c r="S19" s="69"/>
      <c r="T19" s="120"/>
      <c r="U19" s="8" t="s">
        <v>43</v>
      </c>
    </row>
    <row r="20" spans="1:22" s="48" customFormat="1" ht="23.25" customHeight="1">
      <c r="B20" s="121" t="s">
        <v>44</v>
      </c>
      <c r="D20" s="122"/>
      <c r="E20" s="110">
        <v>706</v>
      </c>
      <c r="F20" s="60"/>
      <c r="G20" s="123">
        <v>575</v>
      </c>
      <c r="H20" s="60"/>
      <c r="I20" s="127">
        <v>17</v>
      </c>
      <c r="J20" s="129"/>
      <c r="K20" s="126">
        <v>5</v>
      </c>
      <c r="L20" s="115"/>
      <c r="M20" s="116">
        <v>109</v>
      </c>
      <c r="N20" s="59">
        <v>137</v>
      </c>
      <c r="O20" s="69"/>
      <c r="P20" s="59">
        <v>400</v>
      </c>
      <c r="Q20" s="82"/>
      <c r="R20" s="59">
        <v>169</v>
      </c>
      <c r="S20" s="69"/>
      <c r="T20" s="120"/>
      <c r="U20" s="8" t="s">
        <v>45</v>
      </c>
    </row>
    <row r="21" spans="1:22" s="48" customFormat="1" ht="23.25" customHeight="1">
      <c r="B21" s="121" t="s">
        <v>46</v>
      </c>
      <c r="D21" s="122"/>
      <c r="E21" s="110">
        <v>580</v>
      </c>
      <c r="F21" s="60"/>
      <c r="G21" s="123">
        <v>380</v>
      </c>
      <c r="H21" s="60"/>
      <c r="I21" s="124">
        <v>73</v>
      </c>
      <c r="J21" s="125"/>
      <c r="K21" s="126">
        <v>12</v>
      </c>
      <c r="L21" s="115"/>
      <c r="M21" s="116">
        <v>115</v>
      </c>
      <c r="N21" s="59">
        <v>107</v>
      </c>
      <c r="O21" s="69"/>
      <c r="P21" s="59">
        <v>289</v>
      </c>
      <c r="Q21" s="82"/>
      <c r="R21" s="59">
        <v>184</v>
      </c>
      <c r="S21" s="69"/>
      <c r="T21" s="120"/>
      <c r="U21" s="8" t="s">
        <v>47</v>
      </c>
    </row>
    <row r="22" spans="1:22" s="48" customFormat="1" ht="23.25" customHeight="1">
      <c r="B22" s="121" t="s">
        <v>48</v>
      </c>
      <c r="D22" s="122"/>
      <c r="E22" s="110">
        <v>334</v>
      </c>
      <c r="F22" s="60"/>
      <c r="G22" s="123">
        <v>224</v>
      </c>
      <c r="H22" s="60"/>
      <c r="I22" s="124">
        <v>27</v>
      </c>
      <c r="J22" s="125"/>
      <c r="K22" s="126" t="s">
        <v>28</v>
      </c>
      <c r="L22" s="115"/>
      <c r="M22" s="116">
        <v>83</v>
      </c>
      <c r="N22" s="59">
        <v>63</v>
      </c>
      <c r="O22" s="69"/>
      <c r="P22" s="59">
        <v>182</v>
      </c>
      <c r="Q22" s="82"/>
      <c r="R22" s="59">
        <v>89</v>
      </c>
      <c r="S22" s="69"/>
      <c r="T22" s="120"/>
      <c r="U22" s="8" t="s">
        <v>49</v>
      </c>
    </row>
    <row r="23" spans="1:22" s="48" customFormat="1" ht="23.25" customHeight="1">
      <c r="B23" s="121" t="s">
        <v>50</v>
      </c>
      <c r="D23" s="122"/>
      <c r="E23" s="110">
        <v>274</v>
      </c>
      <c r="F23" s="60"/>
      <c r="G23" s="123">
        <v>238</v>
      </c>
      <c r="H23" s="60"/>
      <c r="I23" s="127">
        <v>9</v>
      </c>
      <c r="J23" s="129"/>
      <c r="K23" s="126" t="s">
        <v>28</v>
      </c>
      <c r="L23" s="130"/>
      <c r="M23" s="116">
        <v>27</v>
      </c>
      <c r="N23" s="59">
        <v>54</v>
      </c>
      <c r="O23" s="69"/>
      <c r="P23" s="59">
        <v>156</v>
      </c>
      <c r="Q23" s="82"/>
      <c r="R23" s="59">
        <v>64</v>
      </c>
      <c r="S23" s="69"/>
      <c r="T23" s="120"/>
      <c r="U23" s="8" t="s">
        <v>51</v>
      </c>
    </row>
    <row r="24" spans="1:22" s="48" customFormat="1" ht="21" customHeight="1">
      <c r="B24" s="121"/>
      <c r="E24" s="131"/>
      <c r="F24" s="131"/>
      <c r="G24" s="131"/>
      <c r="H24" s="131"/>
      <c r="I24" s="132"/>
      <c r="J24" s="132"/>
      <c r="K24" s="133"/>
      <c r="L24" s="120"/>
      <c r="M24" s="120"/>
      <c r="N24" s="134"/>
      <c r="O24" s="67"/>
      <c r="P24" s="134"/>
      <c r="Q24" s="134"/>
      <c r="R24" s="134"/>
      <c r="S24" s="67"/>
      <c r="T24" s="120"/>
      <c r="U24" s="8"/>
    </row>
    <row r="25" spans="1:22" s="48" customFormat="1" ht="97.5" customHeight="1">
      <c r="B25" s="121"/>
      <c r="E25" s="131"/>
      <c r="F25" s="131"/>
      <c r="G25" s="131"/>
      <c r="H25" s="131"/>
      <c r="I25" s="132"/>
      <c r="J25" s="132"/>
      <c r="K25" s="120"/>
      <c r="L25" s="120"/>
      <c r="M25" s="120"/>
      <c r="N25" s="134"/>
      <c r="O25" s="67"/>
      <c r="P25" s="134"/>
      <c r="Q25" s="134"/>
      <c r="R25" s="134"/>
      <c r="S25" s="67"/>
      <c r="T25" s="120"/>
      <c r="U25" s="8"/>
    </row>
    <row r="26" spans="1:22" s="44" customFormat="1">
      <c r="B26" s="135" t="s">
        <v>88</v>
      </c>
      <c r="C26" s="34">
        <v>3.3</v>
      </c>
      <c r="D26" s="2" t="s">
        <v>368</v>
      </c>
      <c r="N26" s="67"/>
      <c r="O26" s="67"/>
      <c r="P26" s="67"/>
      <c r="Q26" s="67"/>
      <c r="R26" s="67"/>
      <c r="S26" s="67"/>
    </row>
    <row r="27" spans="1:22" s="46" customFormat="1">
      <c r="B27" s="6" t="s">
        <v>1</v>
      </c>
      <c r="C27" s="3">
        <v>3.3</v>
      </c>
      <c r="D27" s="6" t="s">
        <v>369</v>
      </c>
      <c r="E27" s="44"/>
      <c r="N27" s="30"/>
      <c r="O27" s="30"/>
      <c r="P27" s="30"/>
      <c r="Q27" s="30"/>
      <c r="R27" s="30"/>
      <c r="S27" s="30"/>
    </row>
    <row r="28" spans="1:22" ht="10.5" customHeight="1">
      <c r="N28" s="12"/>
      <c r="O28" s="30"/>
      <c r="P28" s="12"/>
      <c r="Q28" s="30"/>
      <c r="R28" s="12"/>
      <c r="S28" s="30"/>
    </row>
    <row r="29" spans="1:22" s="75" customFormat="1" ht="21.75" customHeight="1">
      <c r="A29" s="480" t="s">
        <v>2</v>
      </c>
      <c r="B29" s="480"/>
      <c r="C29" s="480"/>
      <c r="D29" s="481"/>
      <c r="E29" s="88"/>
      <c r="F29" s="89"/>
      <c r="G29" s="487" t="s">
        <v>3</v>
      </c>
      <c r="H29" s="488"/>
      <c r="I29" s="488"/>
      <c r="J29" s="488"/>
      <c r="K29" s="488"/>
      <c r="L29" s="488"/>
      <c r="M29" s="489"/>
      <c r="N29" s="517" t="s">
        <v>89</v>
      </c>
      <c r="O29" s="518"/>
      <c r="P29" s="518"/>
      <c r="Q29" s="518"/>
      <c r="R29" s="518"/>
      <c r="S29" s="519"/>
      <c r="T29" s="90"/>
      <c r="U29" s="480" t="s">
        <v>4</v>
      </c>
      <c r="V29" s="67"/>
    </row>
    <row r="30" spans="1:22" s="75" customFormat="1" ht="19.5" customHeight="1">
      <c r="A30" s="482"/>
      <c r="B30" s="482"/>
      <c r="C30" s="482"/>
      <c r="D30" s="483"/>
      <c r="E30" s="91"/>
      <c r="F30" s="92"/>
      <c r="G30" s="88"/>
      <c r="H30" s="93"/>
      <c r="I30" s="474" t="s">
        <v>6</v>
      </c>
      <c r="J30" s="486"/>
      <c r="K30" s="91"/>
      <c r="L30" s="46"/>
      <c r="M30" s="94"/>
      <c r="N30" s="45"/>
      <c r="O30" s="46"/>
      <c r="P30" s="91"/>
      <c r="Q30" s="92"/>
      <c r="R30" s="91"/>
      <c r="S30" s="46"/>
      <c r="T30" s="91"/>
      <c r="U30" s="520"/>
      <c r="V30" s="67"/>
    </row>
    <row r="31" spans="1:22" s="75" customFormat="1" ht="21.75" customHeight="1">
      <c r="A31" s="482"/>
      <c r="B31" s="482"/>
      <c r="C31" s="482"/>
      <c r="D31" s="483"/>
      <c r="E31" s="476" t="s">
        <v>9</v>
      </c>
      <c r="F31" s="477"/>
      <c r="G31" s="476" t="s">
        <v>5</v>
      </c>
      <c r="H31" s="477"/>
      <c r="I31" s="476" t="s">
        <v>11</v>
      </c>
      <c r="J31" s="477"/>
      <c r="K31" s="476" t="s">
        <v>7</v>
      </c>
      <c r="L31" s="477"/>
      <c r="M31" s="136" t="s">
        <v>90</v>
      </c>
      <c r="N31" s="476" t="s">
        <v>91</v>
      </c>
      <c r="O31" s="477"/>
      <c r="P31" s="476" t="s">
        <v>74</v>
      </c>
      <c r="Q31" s="477"/>
      <c r="R31" s="476" t="s">
        <v>92</v>
      </c>
      <c r="S31" s="477"/>
      <c r="T31" s="46"/>
      <c r="U31" s="520"/>
      <c r="V31" s="67"/>
    </row>
    <row r="32" spans="1:22" s="75" customFormat="1" ht="20.25" customHeight="1">
      <c r="A32" s="482"/>
      <c r="B32" s="482"/>
      <c r="C32" s="482"/>
      <c r="D32" s="483"/>
      <c r="E32" s="476" t="s">
        <v>14</v>
      </c>
      <c r="F32" s="477"/>
      <c r="G32" s="476" t="s">
        <v>10</v>
      </c>
      <c r="H32" s="477"/>
      <c r="I32" s="476" t="s">
        <v>16</v>
      </c>
      <c r="J32" s="477"/>
      <c r="K32" s="476" t="s">
        <v>12</v>
      </c>
      <c r="L32" s="477"/>
      <c r="M32" s="95" t="s">
        <v>93</v>
      </c>
      <c r="N32" s="476" t="s">
        <v>94</v>
      </c>
      <c r="O32" s="477"/>
      <c r="P32" s="476" t="s">
        <v>80</v>
      </c>
      <c r="Q32" s="477"/>
      <c r="R32" s="476" t="s">
        <v>85</v>
      </c>
      <c r="S32" s="477"/>
      <c r="T32" s="96"/>
      <c r="U32" s="520"/>
      <c r="V32" s="67"/>
    </row>
    <row r="33" spans="1:25" s="75" customFormat="1" ht="20.25" customHeight="1">
      <c r="A33" s="482"/>
      <c r="B33" s="482"/>
      <c r="C33" s="482"/>
      <c r="D33" s="483"/>
      <c r="E33" s="91"/>
      <c r="F33" s="92"/>
      <c r="G33" s="476" t="s">
        <v>15</v>
      </c>
      <c r="H33" s="477"/>
      <c r="I33" s="476" t="s">
        <v>20</v>
      </c>
      <c r="J33" s="477"/>
      <c r="K33" s="476" t="s">
        <v>17</v>
      </c>
      <c r="L33" s="477"/>
      <c r="M33" s="95" t="s">
        <v>95</v>
      </c>
      <c r="N33" s="45"/>
      <c r="O33" s="46"/>
      <c r="P33" s="91"/>
      <c r="Q33" s="92"/>
      <c r="R33" s="91"/>
      <c r="S33" s="46"/>
      <c r="T33" s="96"/>
      <c r="U33" s="520"/>
      <c r="V33" s="67"/>
    </row>
    <row r="34" spans="1:25" s="75" customFormat="1" ht="17.25">
      <c r="A34" s="484"/>
      <c r="B34" s="484"/>
      <c r="C34" s="484"/>
      <c r="D34" s="485"/>
      <c r="E34" s="97"/>
      <c r="F34" s="98"/>
      <c r="G34" s="478" t="s">
        <v>19</v>
      </c>
      <c r="H34" s="479"/>
      <c r="I34" s="478" t="s">
        <v>19</v>
      </c>
      <c r="J34" s="479"/>
      <c r="K34" s="478" t="s">
        <v>21</v>
      </c>
      <c r="L34" s="479"/>
      <c r="M34" s="99">
        <v>36</v>
      </c>
      <c r="N34" s="137"/>
      <c r="O34" s="71"/>
      <c r="P34" s="137"/>
      <c r="Q34" s="83"/>
      <c r="R34" s="137"/>
      <c r="S34" s="71"/>
      <c r="T34" s="97"/>
      <c r="U34" s="521"/>
      <c r="V34" s="67"/>
    </row>
    <row r="35" spans="1:25" ht="23.25" customHeight="1">
      <c r="A35" s="48"/>
      <c r="B35" s="121" t="s">
        <v>52</v>
      </c>
      <c r="C35" s="48"/>
      <c r="D35" s="122"/>
      <c r="E35" s="110">
        <v>209</v>
      </c>
      <c r="F35" s="138"/>
      <c r="G35" s="139">
        <v>134</v>
      </c>
      <c r="H35" s="138"/>
      <c r="I35" s="140">
        <v>30</v>
      </c>
      <c r="J35" s="141"/>
      <c r="K35" s="114">
        <v>11</v>
      </c>
      <c r="L35" s="142"/>
      <c r="M35" s="143">
        <v>34</v>
      </c>
      <c r="N35" s="144">
        <v>40</v>
      </c>
      <c r="O35" s="145"/>
      <c r="P35" s="144">
        <v>114</v>
      </c>
      <c r="Q35" s="145"/>
      <c r="R35" s="144">
        <v>55</v>
      </c>
      <c r="S35" s="146"/>
      <c r="T35" s="147"/>
      <c r="U35" s="7" t="s">
        <v>53</v>
      </c>
      <c r="W35" s="48"/>
      <c r="X35" s="48"/>
      <c r="Y35" s="48"/>
    </row>
    <row r="36" spans="1:25" ht="24" customHeight="1">
      <c r="A36" s="48"/>
      <c r="B36" s="121" t="s">
        <v>54</v>
      </c>
      <c r="C36" s="48"/>
      <c r="D36" s="122"/>
      <c r="E36" s="110">
        <v>445</v>
      </c>
      <c r="F36" s="148"/>
      <c r="G36" s="149">
        <v>430</v>
      </c>
      <c r="H36" s="148"/>
      <c r="I36" s="126" t="s">
        <v>357</v>
      </c>
      <c r="J36" s="129"/>
      <c r="K36" s="126" t="s">
        <v>28</v>
      </c>
      <c r="L36" s="142"/>
      <c r="M36" s="143">
        <v>15</v>
      </c>
      <c r="N36" s="123">
        <v>70</v>
      </c>
      <c r="O36" s="60"/>
      <c r="P36" s="123">
        <v>274</v>
      </c>
      <c r="Q36" s="60"/>
      <c r="R36" s="123">
        <v>101</v>
      </c>
      <c r="S36" s="122"/>
      <c r="T36" s="147"/>
      <c r="U36" s="7" t="s">
        <v>55</v>
      </c>
      <c r="W36" s="48"/>
      <c r="X36" s="48"/>
      <c r="Y36" s="48"/>
    </row>
    <row r="37" spans="1:25" ht="23.25" customHeight="1">
      <c r="A37" s="48"/>
      <c r="B37" s="121" t="s">
        <v>56</v>
      </c>
      <c r="C37" s="48"/>
      <c r="D37" s="122"/>
      <c r="E37" s="110">
        <v>163</v>
      </c>
      <c r="F37" s="148"/>
      <c r="G37" s="149">
        <v>130</v>
      </c>
      <c r="H37" s="148"/>
      <c r="I37" s="127" t="s">
        <v>28</v>
      </c>
      <c r="J37" s="129"/>
      <c r="K37" s="114">
        <v>12</v>
      </c>
      <c r="L37" s="142"/>
      <c r="M37" s="143">
        <v>21</v>
      </c>
      <c r="N37" s="123">
        <v>34</v>
      </c>
      <c r="O37" s="60"/>
      <c r="P37" s="123">
        <v>96</v>
      </c>
      <c r="Q37" s="60"/>
      <c r="R37" s="123">
        <v>33</v>
      </c>
      <c r="S37" s="122"/>
      <c r="T37" s="147"/>
      <c r="U37" s="7" t="s">
        <v>57</v>
      </c>
      <c r="W37" s="48"/>
      <c r="X37" s="48"/>
      <c r="Y37" s="48"/>
    </row>
    <row r="38" spans="1:25" ht="23.25" customHeight="1">
      <c r="A38" s="48"/>
      <c r="B38" s="121" t="s">
        <v>58</v>
      </c>
      <c r="C38" s="48"/>
      <c r="D38" s="122"/>
      <c r="E38" s="110">
        <v>160</v>
      </c>
      <c r="F38" s="148"/>
      <c r="G38" s="149">
        <v>124</v>
      </c>
      <c r="H38" s="148"/>
      <c r="I38" s="127">
        <v>8</v>
      </c>
      <c r="J38" s="129"/>
      <c r="K38" s="114">
        <v>11</v>
      </c>
      <c r="L38" s="142"/>
      <c r="M38" s="143">
        <v>17</v>
      </c>
      <c r="N38" s="123">
        <v>42</v>
      </c>
      <c r="O38" s="60"/>
      <c r="P38" s="123">
        <v>89</v>
      </c>
      <c r="Q38" s="60"/>
      <c r="R38" s="123">
        <v>29</v>
      </c>
      <c r="S38" s="122"/>
      <c r="T38" s="147"/>
      <c r="U38" s="7" t="s">
        <v>59</v>
      </c>
      <c r="W38" s="48"/>
      <c r="X38" s="48"/>
      <c r="Y38" s="48"/>
    </row>
    <row r="39" spans="1:25" ht="23.25" customHeight="1">
      <c r="A39" s="48"/>
      <c r="B39" s="121" t="s">
        <v>60</v>
      </c>
      <c r="C39" s="48"/>
      <c r="D39" s="122"/>
      <c r="E39" s="110">
        <v>170</v>
      </c>
      <c r="F39" s="148"/>
      <c r="G39" s="149">
        <v>116</v>
      </c>
      <c r="H39" s="148"/>
      <c r="I39" s="127" t="s">
        <v>28</v>
      </c>
      <c r="J39" s="129"/>
      <c r="K39" s="126" t="s">
        <v>28</v>
      </c>
      <c r="L39" s="142"/>
      <c r="M39" s="143">
        <v>54</v>
      </c>
      <c r="N39" s="123">
        <v>26</v>
      </c>
      <c r="O39" s="60"/>
      <c r="P39" s="123">
        <v>78</v>
      </c>
      <c r="Q39" s="60"/>
      <c r="R39" s="123">
        <v>66</v>
      </c>
      <c r="S39" s="122"/>
      <c r="T39" s="147"/>
      <c r="U39" s="7" t="s">
        <v>61</v>
      </c>
      <c r="W39" s="48"/>
      <c r="X39" s="48"/>
      <c r="Y39" s="48"/>
    </row>
    <row r="40" spans="1:25" ht="7.5" customHeight="1">
      <c r="A40" s="150"/>
      <c r="B40" s="150"/>
      <c r="C40" s="150"/>
      <c r="D40" s="151"/>
      <c r="E40" s="152"/>
      <c r="F40" s="151"/>
      <c r="G40" s="152"/>
      <c r="H40" s="151"/>
      <c r="I40" s="152"/>
      <c r="J40" s="151"/>
      <c r="K40" s="152"/>
      <c r="L40" s="151"/>
      <c r="M40" s="153"/>
      <c r="N40" s="152"/>
      <c r="O40" s="151"/>
      <c r="P40" s="152"/>
      <c r="Q40" s="151"/>
      <c r="R40" s="152"/>
      <c r="S40" s="151"/>
      <c r="T40" s="150"/>
      <c r="U40" s="150"/>
      <c r="W40" s="48"/>
      <c r="X40" s="48"/>
      <c r="Y40" s="48"/>
    </row>
    <row r="41" spans="1:25" ht="11.25" customHeight="1"/>
    <row r="42" spans="1:25" s="12" customFormat="1" ht="17.25">
      <c r="B42" s="12" t="s">
        <v>62</v>
      </c>
      <c r="L42" s="12" t="s">
        <v>63</v>
      </c>
    </row>
    <row r="43" spans="1:25" s="7" customFormat="1">
      <c r="C43" s="12" t="s">
        <v>347</v>
      </c>
      <c r="D43" s="12"/>
      <c r="E43" s="12"/>
      <c r="F43" s="12"/>
      <c r="G43" s="12"/>
      <c r="L43" s="12" t="s">
        <v>344</v>
      </c>
    </row>
    <row r="44" spans="1:25">
      <c r="C44" s="12" t="s">
        <v>348</v>
      </c>
      <c r="K44" s="48"/>
      <c r="L44" s="75" t="s">
        <v>346</v>
      </c>
      <c r="M44" s="48"/>
      <c r="O44" s="47"/>
      <c r="P44" s="48"/>
      <c r="T44" s="47"/>
      <c r="V44" s="47"/>
    </row>
    <row r="54" ht="87" customHeight="1"/>
  </sheetData>
  <mergeCells count="50">
    <mergeCell ref="U29:U34"/>
    <mergeCell ref="I30:J30"/>
    <mergeCell ref="G34:H34"/>
    <mergeCell ref="I34:J34"/>
    <mergeCell ref="K32:L32"/>
    <mergeCell ref="N32:O32"/>
    <mergeCell ref="G32:H32"/>
    <mergeCell ref="I32:J32"/>
    <mergeCell ref="N29:S29"/>
    <mergeCell ref="K34:L34"/>
    <mergeCell ref="P32:Q32"/>
    <mergeCell ref="P31:Q31"/>
    <mergeCell ref="R32:S32"/>
    <mergeCell ref="N31:O31"/>
    <mergeCell ref="R31:S31"/>
    <mergeCell ref="G33:H33"/>
    <mergeCell ref="A10:D10"/>
    <mergeCell ref="E32:F32"/>
    <mergeCell ref="E31:F31"/>
    <mergeCell ref="G31:H31"/>
    <mergeCell ref="I31:J31"/>
    <mergeCell ref="K31:L31"/>
    <mergeCell ref="G9:H9"/>
    <mergeCell ref="I9:J9"/>
    <mergeCell ref="A29:D34"/>
    <mergeCell ref="G29:M29"/>
    <mergeCell ref="A4:D9"/>
    <mergeCell ref="G4:M4"/>
    <mergeCell ref="G8:H8"/>
    <mergeCell ref="E6:F6"/>
    <mergeCell ref="E7:F7"/>
    <mergeCell ref="I8:J8"/>
    <mergeCell ref="K8:L8"/>
    <mergeCell ref="G7:H7"/>
    <mergeCell ref="I33:J33"/>
    <mergeCell ref="K33:L33"/>
    <mergeCell ref="G6:H6"/>
    <mergeCell ref="N4:S4"/>
    <mergeCell ref="U4:U9"/>
    <mergeCell ref="I5:J5"/>
    <mergeCell ref="P7:Q7"/>
    <mergeCell ref="R7:S7"/>
    <mergeCell ref="N6:O6"/>
    <mergeCell ref="P6:Q6"/>
    <mergeCell ref="K7:L7"/>
    <mergeCell ref="N7:O7"/>
    <mergeCell ref="K9:L9"/>
    <mergeCell ref="I6:J6"/>
    <mergeCell ref="K6:L6"/>
    <mergeCell ref="I7:J7"/>
  </mergeCells>
  <phoneticPr fontId="13" type="noConversion"/>
  <printOptions horizontalCentered="1"/>
  <pageMargins left="0" right="0" top="0.78740157480314965" bottom="0" header="0.39370078740157483" footer="0.39370078740157483"/>
  <pageSetup paperSize="9" scale="90" orientation="landscape" r:id="rId1"/>
  <headerFooter alignWithMargins="0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4"/>
  <sheetViews>
    <sheetView showGridLines="0" topLeftCell="A22" zoomScaleSheetLayoutView="75" workbookViewId="0">
      <selection activeCell="L2" sqref="L2"/>
    </sheetView>
  </sheetViews>
  <sheetFormatPr defaultColWidth="9" defaultRowHeight="18.75"/>
  <cols>
    <col min="1" max="1" width="1.375" style="7" customWidth="1"/>
    <col min="2" max="2" width="6" style="7" customWidth="1"/>
    <col min="3" max="3" width="4.875" style="7" customWidth="1"/>
    <col min="4" max="4" width="4.75" style="7" customWidth="1"/>
    <col min="5" max="5" width="6.5" style="7" customWidth="1"/>
    <col min="6" max="6" width="5.875" style="7" customWidth="1"/>
    <col min="7" max="7" width="6" style="7" customWidth="1"/>
    <col min="8" max="8" width="6.125" style="7" customWidth="1"/>
    <col min="9" max="10" width="6" style="7" customWidth="1"/>
    <col min="11" max="11" width="6.125" style="7" customWidth="1"/>
    <col min="12" max="13" width="6" style="7" customWidth="1"/>
    <col min="14" max="14" width="6.125" style="7" customWidth="1"/>
    <col min="15" max="16" width="6" style="7" customWidth="1"/>
    <col min="17" max="17" width="6.125" style="7" customWidth="1"/>
    <col min="18" max="19" width="6" style="7" customWidth="1"/>
    <col min="20" max="20" width="1.125" style="7" customWidth="1"/>
    <col min="21" max="21" width="17.875" style="7" customWidth="1"/>
    <col min="22" max="22" width="7.125" style="7" customWidth="1"/>
    <col min="23" max="16384" width="9" style="7"/>
  </cols>
  <sheetData>
    <row r="1" spans="1:23" s="1" customFormat="1">
      <c r="B1" s="2" t="s">
        <v>88</v>
      </c>
      <c r="C1" s="3">
        <v>3.4</v>
      </c>
      <c r="D1" s="2" t="s">
        <v>392</v>
      </c>
    </row>
    <row r="2" spans="1:23" s="5" customFormat="1">
      <c r="B2" s="6" t="s">
        <v>66</v>
      </c>
      <c r="C2" s="3">
        <v>3.4</v>
      </c>
      <c r="D2" s="6" t="s">
        <v>393</v>
      </c>
    </row>
    <row r="3" spans="1:23" ht="6.75" customHeight="1"/>
    <row r="4" spans="1:23" s="155" customFormat="1" ht="21.75" customHeight="1">
      <c r="A4" s="480" t="s">
        <v>2</v>
      </c>
      <c r="B4" s="480"/>
      <c r="C4" s="480"/>
      <c r="D4" s="481"/>
      <c r="E4" s="9"/>
      <c r="F4" s="10"/>
      <c r="G4" s="154"/>
      <c r="H4" s="487" t="s">
        <v>3</v>
      </c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9"/>
      <c r="T4" s="474" t="s">
        <v>4</v>
      </c>
      <c r="U4" s="475"/>
    </row>
    <row r="5" spans="1:23" s="155" customFormat="1" ht="21.75" customHeight="1">
      <c r="A5" s="482"/>
      <c r="B5" s="482"/>
      <c r="C5" s="482"/>
      <c r="D5" s="483"/>
      <c r="E5" s="13"/>
      <c r="F5" s="5"/>
      <c r="G5" s="156" t="s">
        <v>96</v>
      </c>
      <c r="H5" s="476" t="s">
        <v>5</v>
      </c>
      <c r="I5" s="528"/>
      <c r="J5" s="477"/>
      <c r="K5" s="476" t="s">
        <v>6</v>
      </c>
      <c r="L5" s="528"/>
      <c r="M5" s="528"/>
      <c r="N5" s="476" t="s">
        <v>7</v>
      </c>
      <c r="O5" s="528"/>
      <c r="P5" s="477"/>
      <c r="Q5" s="490" t="s">
        <v>8</v>
      </c>
      <c r="R5" s="494"/>
      <c r="S5" s="491"/>
      <c r="T5" s="524"/>
      <c r="U5" s="525"/>
    </row>
    <row r="6" spans="1:23" s="155" customFormat="1" ht="18" customHeight="1">
      <c r="A6" s="482"/>
      <c r="B6" s="482"/>
      <c r="C6" s="482"/>
      <c r="D6" s="483"/>
      <c r="E6" s="476" t="s">
        <v>9</v>
      </c>
      <c r="F6" s="528"/>
      <c r="G6" s="477"/>
      <c r="H6" s="476" t="s">
        <v>10</v>
      </c>
      <c r="I6" s="528"/>
      <c r="J6" s="477"/>
      <c r="K6" s="476" t="s">
        <v>11</v>
      </c>
      <c r="L6" s="528"/>
      <c r="M6" s="528"/>
      <c r="N6" s="476" t="s">
        <v>12</v>
      </c>
      <c r="O6" s="528"/>
      <c r="P6" s="477"/>
      <c r="Q6" s="476" t="s">
        <v>13</v>
      </c>
      <c r="R6" s="528"/>
      <c r="S6" s="477"/>
      <c r="T6" s="524"/>
      <c r="U6" s="525"/>
    </row>
    <row r="7" spans="1:23" s="155" customFormat="1" ht="16.5" customHeight="1">
      <c r="A7" s="482"/>
      <c r="B7" s="482"/>
      <c r="C7" s="482"/>
      <c r="D7" s="483"/>
      <c r="E7" s="476" t="s">
        <v>14</v>
      </c>
      <c r="F7" s="528"/>
      <c r="G7" s="477"/>
      <c r="H7" s="476" t="s">
        <v>15</v>
      </c>
      <c r="I7" s="528"/>
      <c r="J7" s="477"/>
      <c r="K7" s="476" t="s">
        <v>16</v>
      </c>
      <c r="L7" s="528"/>
      <c r="M7" s="528"/>
      <c r="N7" s="476" t="s">
        <v>17</v>
      </c>
      <c r="O7" s="528"/>
      <c r="P7" s="477"/>
      <c r="Q7" s="528" t="s">
        <v>18</v>
      </c>
      <c r="R7" s="528"/>
      <c r="S7" s="477"/>
      <c r="T7" s="524"/>
      <c r="U7" s="525"/>
    </row>
    <row r="8" spans="1:23" s="155" customFormat="1" ht="16.5" customHeight="1">
      <c r="A8" s="482"/>
      <c r="B8" s="482"/>
      <c r="C8" s="482"/>
      <c r="D8" s="483"/>
      <c r="E8" s="13"/>
      <c r="F8" s="5"/>
      <c r="G8" s="156"/>
      <c r="H8" s="476" t="s">
        <v>19</v>
      </c>
      <c r="I8" s="528"/>
      <c r="J8" s="477"/>
      <c r="K8" s="476" t="s">
        <v>20</v>
      </c>
      <c r="L8" s="528"/>
      <c r="M8" s="528"/>
      <c r="N8" s="476" t="s">
        <v>21</v>
      </c>
      <c r="O8" s="528"/>
      <c r="P8" s="477"/>
      <c r="Q8" s="529" t="s">
        <v>22</v>
      </c>
      <c r="R8" s="530"/>
      <c r="S8" s="531"/>
      <c r="T8" s="524"/>
      <c r="U8" s="525"/>
    </row>
    <row r="9" spans="1:23" s="155" customFormat="1" ht="16.5" customHeight="1">
      <c r="A9" s="482"/>
      <c r="B9" s="482"/>
      <c r="C9" s="482"/>
      <c r="D9" s="483"/>
      <c r="E9" s="14"/>
      <c r="F9" s="15"/>
      <c r="G9" s="157"/>
      <c r="H9" s="158"/>
      <c r="I9" s="159"/>
      <c r="J9" s="160"/>
      <c r="K9" s="478" t="s">
        <v>19</v>
      </c>
      <c r="L9" s="532"/>
      <c r="M9" s="532"/>
      <c r="N9" s="158"/>
      <c r="O9" s="159"/>
      <c r="P9" s="160"/>
      <c r="Q9" s="478" t="s">
        <v>23</v>
      </c>
      <c r="R9" s="532"/>
      <c r="S9" s="479"/>
      <c r="T9" s="524"/>
      <c r="U9" s="525"/>
    </row>
    <row r="10" spans="1:23" s="155" customFormat="1" ht="19.5" customHeight="1">
      <c r="A10" s="482"/>
      <c r="B10" s="482"/>
      <c r="C10" s="482"/>
      <c r="D10" s="483"/>
      <c r="E10" s="161" t="s">
        <v>9</v>
      </c>
      <c r="F10" s="161" t="s">
        <v>97</v>
      </c>
      <c r="G10" s="161" t="s">
        <v>98</v>
      </c>
      <c r="H10" s="95" t="s">
        <v>9</v>
      </c>
      <c r="I10" s="95" t="s">
        <v>97</v>
      </c>
      <c r="J10" s="58" t="s">
        <v>98</v>
      </c>
      <c r="K10" s="161" t="s">
        <v>9</v>
      </c>
      <c r="L10" s="161" t="s">
        <v>97</v>
      </c>
      <c r="M10" s="161" t="s">
        <v>98</v>
      </c>
      <c r="N10" s="95" t="s">
        <v>9</v>
      </c>
      <c r="O10" s="95" t="s">
        <v>97</v>
      </c>
      <c r="P10" s="95" t="s">
        <v>98</v>
      </c>
      <c r="Q10" s="161" t="s">
        <v>9</v>
      </c>
      <c r="R10" s="161" t="s">
        <v>97</v>
      </c>
      <c r="S10" s="58" t="s">
        <v>98</v>
      </c>
      <c r="T10" s="524"/>
      <c r="U10" s="525"/>
    </row>
    <row r="11" spans="1:23" s="155" customFormat="1" ht="19.5" customHeight="1">
      <c r="A11" s="484"/>
      <c r="B11" s="484"/>
      <c r="C11" s="484"/>
      <c r="D11" s="485"/>
      <c r="E11" s="99" t="s">
        <v>14</v>
      </c>
      <c r="F11" s="99" t="s">
        <v>99</v>
      </c>
      <c r="G11" s="99" t="s">
        <v>100</v>
      </c>
      <c r="H11" s="99" t="s">
        <v>14</v>
      </c>
      <c r="I11" s="99" t="s">
        <v>99</v>
      </c>
      <c r="J11" s="99" t="s">
        <v>100</v>
      </c>
      <c r="K11" s="99" t="s">
        <v>14</v>
      </c>
      <c r="L11" s="99" t="s">
        <v>99</v>
      </c>
      <c r="M11" s="99" t="s">
        <v>100</v>
      </c>
      <c r="N11" s="99" t="s">
        <v>14</v>
      </c>
      <c r="O11" s="99" t="s">
        <v>99</v>
      </c>
      <c r="P11" s="99" t="s">
        <v>100</v>
      </c>
      <c r="Q11" s="99" t="s">
        <v>14</v>
      </c>
      <c r="R11" s="99" t="s">
        <v>99</v>
      </c>
      <c r="S11" s="99" t="s">
        <v>100</v>
      </c>
      <c r="T11" s="526"/>
      <c r="U11" s="527"/>
    </row>
    <row r="12" spans="1:23" s="29" customFormat="1" ht="24" customHeight="1">
      <c r="A12" s="475" t="s">
        <v>24</v>
      </c>
      <c r="B12" s="475"/>
      <c r="C12" s="475"/>
      <c r="D12" s="475"/>
      <c r="E12" s="162">
        <f>SUM(E13:E25,E38:E42)</f>
        <v>10399</v>
      </c>
      <c r="F12" s="162">
        <f t="shared" ref="F12:S12" si="0">SUM(F13:F25,F38:F42)</f>
        <v>3387</v>
      </c>
      <c r="G12" s="162">
        <f t="shared" si="0"/>
        <v>7012</v>
      </c>
      <c r="H12" s="162">
        <f t="shared" si="0"/>
        <v>5900</v>
      </c>
      <c r="I12" s="162">
        <f t="shared" si="0"/>
        <v>1981</v>
      </c>
      <c r="J12" s="162">
        <f t="shared" si="0"/>
        <v>3919</v>
      </c>
      <c r="K12" s="162">
        <f t="shared" si="0"/>
        <v>1529</v>
      </c>
      <c r="L12" s="162">
        <f t="shared" si="0"/>
        <v>362</v>
      </c>
      <c r="M12" s="162">
        <f t="shared" si="0"/>
        <v>1167</v>
      </c>
      <c r="N12" s="162">
        <f t="shared" si="0"/>
        <v>852</v>
      </c>
      <c r="O12" s="162">
        <f t="shared" si="0"/>
        <v>216</v>
      </c>
      <c r="P12" s="162">
        <f t="shared" si="0"/>
        <v>636</v>
      </c>
      <c r="Q12" s="162">
        <f t="shared" si="0"/>
        <v>2118</v>
      </c>
      <c r="R12" s="162">
        <f t="shared" si="0"/>
        <v>828</v>
      </c>
      <c r="S12" s="162">
        <f t="shared" si="0"/>
        <v>1290</v>
      </c>
      <c r="T12" s="163"/>
      <c r="U12" s="22" t="s">
        <v>14</v>
      </c>
    </row>
    <row r="13" spans="1:23" s="29" customFormat="1" ht="24" customHeight="1">
      <c r="A13" s="450"/>
      <c r="B13" s="164" t="s">
        <v>25</v>
      </c>
      <c r="C13" s="450"/>
      <c r="D13" s="464"/>
      <c r="E13" s="455">
        <f>SUM(H13,K13,N13,Q13)</f>
        <v>2496</v>
      </c>
      <c r="F13" s="456">
        <f>SUM(I13,L13,O13,R13)</f>
        <v>751</v>
      </c>
      <c r="G13" s="456">
        <f>SUM(J13,M13,P13,S13)</f>
        <v>1745</v>
      </c>
      <c r="H13" s="455">
        <f>I13+J13</f>
        <v>875</v>
      </c>
      <c r="I13" s="456">
        <v>257</v>
      </c>
      <c r="J13" s="165">
        <v>618</v>
      </c>
      <c r="K13" s="68">
        <f>SUM(L13:M13)</f>
        <v>637</v>
      </c>
      <c r="L13" s="456">
        <v>158</v>
      </c>
      <c r="M13" s="456">
        <v>479</v>
      </c>
      <c r="N13" s="68">
        <f>O13+P13</f>
        <v>485</v>
      </c>
      <c r="O13" s="166">
        <v>135</v>
      </c>
      <c r="P13" s="166">
        <v>350</v>
      </c>
      <c r="Q13" s="68">
        <f>R13+S13</f>
        <v>499</v>
      </c>
      <c r="R13" s="166">
        <v>201</v>
      </c>
      <c r="S13" s="166">
        <v>298</v>
      </c>
      <c r="T13" s="163"/>
      <c r="U13" s="23" t="s">
        <v>26</v>
      </c>
    </row>
    <row r="14" spans="1:23" s="12" customFormat="1" ht="20.25" customHeight="1">
      <c r="A14" s="30"/>
      <c r="B14" s="67" t="s">
        <v>27</v>
      </c>
      <c r="C14" s="30"/>
      <c r="D14" s="465"/>
      <c r="E14" s="455">
        <f t="shared" ref="E14:E25" si="1">SUM(H14,K14,N14,Q14)</f>
        <v>341</v>
      </c>
      <c r="F14" s="456">
        <f t="shared" ref="F14:F25" si="2">SUM(I14,L14,O14,R14)</f>
        <v>104</v>
      </c>
      <c r="G14" s="456">
        <f t="shared" ref="G14:G25" si="3">SUM(J14,M14,P14,S14)</f>
        <v>237</v>
      </c>
      <c r="H14" s="455">
        <f t="shared" ref="H14:H25" si="4">I14+J14</f>
        <v>166</v>
      </c>
      <c r="I14" s="466">
        <v>61</v>
      </c>
      <c r="J14" s="467">
        <v>105</v>
      </c>
      <c r="K14" s="68">
        <f>SUM(L14:M14)</f>
        <v>59</v>
      </c>
      <c r="L14" s="466">
        <v>11</v>
      </c>
      <c r="M14" s="466">
        <v>48</v>
      </c>
      <c r="N14" s="68">
        <f>O14+P14</f>
        <v>8</v>
      </c>
      <c r="O14" s="166">
        <v>1</v>
      </c>
      <c r="P14" s="166">
        <v>7</v>
      </c>
      <c r="Q14" s="68">
        <f t="shared" ref="Q14:Q25" si="5">R14+S14</f>
        <v>108</v>
      </c>
      <c r="R14" s="166">
        <v>31</v>
      </c>
      <c r="S14" s="166">
        <v>77</v>
      </c>
      <c r="T14" s="167"/>
      <c r="U14" s="12" t="s">
        <v>29</v>
      </c>
      <c r="V14" s="75"/>
      <c r="W14" s="75"/>
    </row>
    <row r="15" spans="1:23" s="12" customFormat="1" ht="20.25" customHeight="1">
      <c r="B15" s="67" t="s">
        <v>30</v>
      </c>
      <c r="D15" s="468"/>
      <c r="E15" s="455">
        <f t="shared" si="1"/>
        <v>487</v>
      </c>
      <c r="F15" s="456">
        <f t="shared" si="2"/>
        <v>163</v>
      </c>
      <c r="G15" s="456">
        <f t="shared" si="3"/>
        <v>324</v>
      </c>
      <c r="H15" s="455">
        <f t="shared" si="4"/>
        <v>339</v>
      </c>
      <c r="I15" s="456">
        <v>115</v>
      </c>
      <c r="J15" s="165">
        <v>224</v>
      </c>
      <c r="K15" s="68">
        <f t="shared" ref="K15:K25" si="6">SUM(L15:M15)</f>
        <v>60</v>
      </c>
      <c r="L15" s="469">
        <v>20</v>
      </c>
      <c r="M15" s="469">
        <v>40</v>
      </c>
      <c r="N15" s="68">
        <v>7</v>
      </c>
      <c r="O15" s="166" t="s">
        <v>28</v>
      </c>
      <c r="P15" s="166">
        <v>7</v>
      </c>
      <c r="Q15" s="68">
        <f t="shared" si="5"/>
        <v>81</v>
      </c>
      <c r="R15" s="166">
        <v>28</v>
      </c>
      <c r="S15" s="166">
        <v>53</v>
      </c>
      <c r="T15" s="168"/>
      <c r="U15" s="12" t="s">
        <v>31</v>
      </c>
      <c r="V15" s="33"/>
      <c r="W15" s="67"/>
    </row>
    <row r="16" spans="1:23" s="12" customFormat="1" ht="20.25" customHeight="1">
      <c r="B16" s="67" t="s">
        <v>32</v>
      </c>
      <c r="D16" s="468"/>
      <c r="E16" s="455">
        <f t="shared" si="1"/>
        <v>616</v>
      </c>
      <c r="F16" s="456">
        <f t="shared" si="2"/>
        <v>216</v>
      </c>
      <c r="G16" s="456">
        <f t="shared" si="3"/>
        <v>400</v>
      </c>
      <c r="H16" s="455">
        <f t="shared" si="4"/>
        <v>481</v>
      </c>
      <c r="I16" s="456">
        <v>174</v>
      </c>
      <c r="J16" s="165">
        <v>307</v>
      </c>
      <c r="K16" s="68">
        <f t="shared" si="6"/>
        <v>68</v>
      </c>
      <c r="L16" s="469">
        <v>21</v>
      </c>
      <c r="M16" s="469">
        <v>47</v>
      </c>
      <c r="N16" s="27">
        <f>O16+P16</f>
        <v>14</v>
      </c>
      <c r="O16" s="166">
        <v>1</v>
      </c>
      <c r="P16" s="166">
        <v>13</v>
      </c>
      <c r="Q16" s="68">
        <f t="shared" si="5"/>
        <v>53</v>
      </c>
      <c r="R16" s="166">
        <v>20</v>
      </c>
      <c r="S16" s="166">
        <v>33</v>
      </c>
      <c r="T16" s="167"/>
      <c r="U16" s="12" t="s">
        <v>33</v>
      </c>
      <c r="V16" s="36"/>
      <c r="W16" s="36"/>
    </row>
    <row r="17" spans="1:23" s="12" customFormat="1" ht="20.25" customHeight="1">
      <c r="A17" s="30"/>
      <c r="B17" s="67" t="s">
        <v>34</v>
      </c>
      <c r="C17" s="30"/>
      <c r="D17" s="169"/>
      <c r="E17" s="455">
        <f t="shared" si="1"/>
        <v>980</v>
      </c>
      <c r="F17" s="456">
        <f t="shared" si="2"/>
        <v>323</v>
      </c>
      <c r="G17" s="456">
        <f t="shared" si="3"/>
        <v>657</v>
      </c>
      <c r="H17" s="455">
        <f t="shared" si="4"/>
        <v>480</v>
      </c>
      <c r="I17" s="456">
        <v>163</v>
      </c>
      <c r="J17" s="165">
        <v>317</v>
      </c>
      <c r="K17" s="68">
        <f t="shared" si="6"/>
        <v>154</v>
      </c>
      <c r="L17" s="456">
        <v>33</v>
      </c>
      <c r="M17" s="456">
        <v>121</v>
      </c>
      <c r="N17" s="68">
        <f>SUM(O17:P17)</f>
        <v>67</v>
      </c>
      <c r="O17" s="166">
        <v>14</v>
      </c>
      <c r="P17" s="166">
        <v>53</v>
      </c>
      <c r="Q17" s="68">
        <f t="shared" si="5"/>
        <v>279</v>
      </c>
      <c r="R17" s="166">
        <v>113</v>
      </c>
      <c r="S17" s="166">
        <v>166</v>
      </c>
      <c r="T17" s="167"/>
      <c r="U17" s="12" t="s">
        <v>35</v>
      </c>
      <c r="V17" s="36"/>
      <c r="W17" s="36"/>
    </row>
    <row r="18" spans="1:23" s="12" customFormat="1" ht="20.25" customHeight="1">
      <c r="B18" s="67" t="s">
        <v>36</v>
      </c>
      <c r="D18" s="30"/>
      <c r="E18" s="455">
        <f t="shared" si="1"/>
        <v>183</v>
      </c>
      <c r="F18" s="456">
        <f t="shared" si="2"/>
        <v>55</v>
      </c>
      <c r="G18" s="456">
        <f t="shared" si="3"/>
        <v>128</v>
      </c>
      <c r="H18" s="455">
        <f t="shared" si="4"/>
        <v>101</v>
      </c>
      <c r="I18" s="456">
        <v>32</v>
      </c>
      <c r="J18" s="165">
        <v>69</v>
      </c>
      <c r="K18" s="68">
        <f t="shared" si="6"/>
        <v>22</v>
      </c>
      <c r="L18" s="456">
        <v>5</v>
      </c>
      <c r="M18" s="456">
        <v>17</v>
      </c>
      <c r="N18" s="68">
        <f>SUM(O18:P18)</f>
        <v>38</v>
      </c>
      <c r="O18" s="166">
        <v>10</v>
      </c>
      <c r="P18" s="166">
        <v>28</v>
      </c>
      <c r="Q18" s="68">
        <f t="shared" si="5"/>
        <v>22</v>
      </c>
      <c r="R18" s="166">
        <v>8</v>
      </c>
      <c r="S18" s="166">
        <v>14</v>
      </c>
      <c r="T18" s="167"/>
      <c r="U18" s="12" t="s">
        <v>37</v>
      </c>
      <c r="V18" s="36"/>
      <c r="W18" s="36"/>
    </row>
    <row r="19" spans="1:23" s="12" customFormat="1" ht="20.25" customHeight="1">
      <c r="A19" s="30"/>
      <c r="B19" s="67" t="s">
        <v>38</v>
      </c>
      <c r="C19" s="30"/>
      <c r="D19" s="169"/>
      <c r="E19" s="455">
        <f t="shared" si="1"/>
        <v>615</v>
      </c>
      <c r="F19" s="456">
        <f t="shared" si="2"/>
        <v>165</v>
      </c>
      <c r="G19" s="456">
        <f t="shared" si="3"/>
        <v>450</v>
      </c>
      <c r="H19" s="455">
        <f t="shared" si="4"/>
        <v>430</v>
      </c>
      <c r="I19" s="456">
        <v>104</v>
      </c>
      <c r="J19" s="165">
        <v>326</v>
      </c>
      <c r="K19" s="68">
        <f t="shared" si="6"/>
        <v>33</v>
      </c>
      <c r="L19" s="166">
        <v>7</v>
      </c>
      <c r="M19" s="166">
        <v>26</v>
      </c>
      <c r="N19" s="68">
        <f t="shared" ref="N19:N21" si="7">SUM(O19:P19)</f>
        <v>72</v>
      </c>
      <c r="O19" s="166">
        <v>19</v>
      </c>
      <c r="P19" s="166">
        <v>53</v>
      </c>
      <c r="Q19" s="68">
        <f t="shared" si="5"/>
        <v>80</v>
      </c>
      <c r="R19" s="166">
        <v>35</v>
      </c>
      <c r="S19" s="166">
        <v>45</v>
      </c>
      <c r="T19" s="167"/>
      <c r="U19" s="12" t="s">
        <v>39</v>
      </c>
      <c r="V19" s="36"/>
      <c r="W19" s="36"/>
    </row>
    <row r="20" spans="1:23" s="12" customFormat="1" ht="20.25" customHeight="1">
      <c r="B20" s="67" t="s">
        <v>40</v>
      </c>
      <c r="E20" s="455">
        <f t="shared" si="1"/>
        <v>422</v>
      </c>
      <c r="F20" s="456">
        <f t="shared" si="2"/>
        <v>138</v>
      </c>
      <c r="G20" s="456">
        <f t="shared" si="3"/>
        <v>284</v>
      </c>
      <c r="H20" s="455">
        <f t="shared" si="4"/>
        <v>272</v>
      </c>
      <c r="I20" s="456">
        <v>84</v>
      </c>
      <c r="J20" s="165">
        <v>188</v>
      </c>
      <c r="K20" s="68">
        <f t="shared" si="6"/>
        <v>32</v>
      </c>
      <c r="L20" s="166">
        <v>6</v>
      </c>
      <c r="M20" s="166">
        <v>26</v>
      </c>
      <c r="N20" s="68">
        <f t="shared" si="7"/>
        <v>32</v>
      </c>
      <c r="O20" s="166">
        <v>10</v>
      </c>
      <c r="P20" s="166">
        <v>22</v>
      </c>
      <c r="Q20" s="68">
        <f t="shared" si="5"/>
        <v>86</v>
      </c>
      <c r="R20" s="166">
        <v>38</v>
      </c>
      <c r="S20" s="166">
        <v>48</v>
      </c>
      <c r="T20" s="168"/>
      <c r="U20" s="12" t="s">
        <v>41</v>
      </c>
      <c r="V20" s="33"/>
      <c r="W20" s="67"/>
    </row>
    <row r="21" spans="1:23" s="12" customFormat="1" ht="20.25" customHeight="1">
      <c r="A21" s="30"/>
      <c r="B21" s="67" t="s">
        <v>42</v>
      </c>
      <c r="C21" s="30"/>
      <c r="D21" s="30"/>
      <c r="E21" s="455">
        <f t="shared" si="1"/>
        <v>810</v>
      </c>
      <c r="F21" s="456">
        <f t="shared" si="2"/>
        <v>215</v>
      </c>
      <c r="G21" s="456">
        <f t="shared" si="3"/>
        <v>595</v>
      </c>
      <c r="H21" s="455">
        <f t="shared" si="4"/>
        <v>421</v>
      </c>
      <c r="I21" s="456">
        <v>125</v>
      </c>
      <c r="J21" s="165">
        <v>296</v>
      </c>
      <c r="K21" s="68">
        <f t="shared" si="6"/>
        <v>262</v>
      </c>
      <c r="L21" s="166">
        <v>53</v>
      </c>
      <c r="M21" s="166">
        <v>209</v>
      </c>
      <c r="N21" s="68">
        <f t="shared" si="7"/>
        <v>67</v>
      </c>
      <c r="O21" s="166">
        <v>15</v>
      </c>
      <c r="P21" s="166">
        <v>52</v>
      </c>
      <c r="Q21" s="68">
        <f t="shared" si="5"/>
        <v>60</v>
      </c>
      <c r="R21" s="166">
        <v>22</v>
      </c>
      <c r="S21" s="166">
        <v>38</v>
      </c>
      <c r="T21" s="167"/>
      <c r="U21" s="12" t="s">
        <v>43</v>
      </c>
      <c r="V21" s="36"/>
      <c r="W21" s="36"/>
    </row>
    <row r="22" spans="1:23" s="12" customFormat="1" ht="20.25" customHeight="1">
      <c r="A22" s="30"/>
      <c r="B22" s="67" t="s">
        <v>44</v>
      </c>
      <c r="C22" s="30"/>
      <c r="D22" s="30"/>
      <c r="E22" s="455">
        <f t="shared" si="1"/>
        <v>800</v>
      </c>
      <c r="F22" s="456">
        <f t="shared" si="2"/>
        <v>307</v>
      </c>
      <c r="G22" s="456">
        <f t="shared" si="3"/>
        <v>493</v>
      </c>
      <c r="H22" s="455">
        <f t="shared" si="4"/>
        <v>544</v>
      </c>
      <c r="I22" s="456">
        <v>214</v>
      </c>
      <c r="J22" s="165">
        <v>330</v>
      </c>
      <c r="K22" s="68">
        <f t="shared" si="6"/>
        <v>22</v>
      </c>
      <c r="L22" s="456">
        <v>5</v>
      </c>
      <c r="M22" s="456">
        <v>17</v>
      </c>
      <c r="N22" s="27">
        <v>5</v>
      </c>
      <c r="O22" s="166" t="s">
        <v>28</v>
      </c>
      <c r="P22" s="166">
        <v>5</v>
      </c>
      <c r="Q22" s="68">
        <f t="shared" si="5"/>
        <v>229</v>
      </c>
      <c r="R22" s="166">
        <v>88</v>
      </c>
      <c r="S22" s="166">
        <v>141</v>
      </c>
      <c r="T22" s="167"/>
      <c r="U22" s="12" t="s">
        <v>45</v>
      </c>
      <c r="V22" s="36"/>
      <c r="W22" s="36"/>
    </row>
    <row r="23" spans="1:23" s="12" customFormat="1" ht="20.25" customHeight="1">
      <c r="A23" s="30"/>
      <c r="B23" s="67" t="s">
        <v>46</v>
      </c>
      <c r="C23" s="30"/>
      <c r="D23" s="30"/>
      <c r="E23" s="455">
        <f t="shared" si="1"/>
        <v>704</v>
      </c>
      <c r="F23" s="456">
        <f t="shared" si="2"/>
        <v>236</v>
      </c>
      <c r="G23" s="456">
        <f t="shared" si="3"/>
        <v>468</v>
      </c>
      <c r="H23" s="455">
        <f t="shared" si="4"/>
        <v>370</v>
      </c>
      <c r="I23" s="455">
        <v>131</v>
      </c>
      <c r="J23" s="68">
        <v>239</v>
      </c>
      <c r="K23" s="68">
        <f t="shared" si="6"/>
        <v>107</v>
      </c>
      <c r="L23" s="455">
        <v>27</v>
      </c>
      <c r="M23" s="455">
        <v>80</v>
      </c>
      <c r="N23" s="27">
        <f>O23+P23</f>
        <v>14</v>
      </c>
      <c r="O23" s="166">
        <v>2</v>
      </c>
      <c r="P23" s="166">
        <v>12</v>
      </c>
      <c r="Q23" s="68">
        <f t="shared" si="5"/>
        <v>213</v>
      </c>
      <c r="R23" s="166">
        <v>76</v>
      </c>
      <c r="S23" s="166">
        <v>137</v>
      </c>
      <c r="T23" s="167"/>
      <c r="U23" s="12" t="s">
        <v>47</v>
      </c>
      <c r="V23" s="75"/>
      <c r="W23" s="75"/>
    </row>
    <row r="24" spans="1:23" s="12" customFormat="1" ht="20.25" customHeight="1">
      <c r="A24" s="30"/>
      <c r="B24" s="67" t="s">
        <v>48</v>
      </c>
      <c r="C24" s="30"/>
      <c r="D24" s="30"/>
      <c r="E24" s="455">
        <f t="shared" si="1"/>
        <v>366</v>
      </c>
      <c r="F24" s="456">
        <f t="shared" si="2"/>
        <v>143</v>
      </c>
      <c r="G24" s="456">
        <f t="shared" si="3"/>
        <v>223</v>
      </c>
      <c r="H24" s="455">
        <f t="shared" si="4"/>
        <v>208</v>
      </c>
      <c r="I24" s="470">
        <v>84</v>
      </c>
      <c r="J24" s="82">
        <v>124</v>
      </c>
      <c r="K24" s="68">
        <f t="shared" si="6"/>
        <v>28</v>
      </c>
      <c r="L24" s="166">
        <v>9</v>
      </c>
      <c r="M24" s="166">
        <v>19</v>
      </c>
      <c r="N24" s="27" t="s">
        <v>28</v>
      </c>
      <c r="O24" s="166" t="s">
        <v>28</v>
      </c>
      <c r="P24" s="166" t="s">
        <v>28</v>
      </c>
      <c r="Q24" s="68">
        <f t="shared" si="5"/>
        <v>130</v>
      </c>
      <c r="R24" s="166">
        <v>50</v>
      </c>
      <c r="S24" s="166">
        <v>80</v>
      </c>
      <c r="T24" s="167"/>
      <c r="U24" s="12" t="s">
        <v>49</v>
      </c>
      <c r="V24" s="36"/>
      <c r="W24" s="36"/>
    </row>
    <row r="25" spans="1:23" s="12" customFormat="1">
      <c r="A25" s="30"/>
      <c r="B25" s="67" t="s">
        <v>50</v>
      </c>
      <c r="C25" s="30"/>
      <c r="D25" s="30"/>
      <c r="E25" s="455">
        <f t="shared" si="1"/>
        <v>316</v>
      </c>
      <c r="F25" s="456">
        <f t="shared" si="2"/>
        <v>123</v>
      </c>
      <c r="G25" s="456">
        <f t="shared" si="3"/>
        <v>193</v>
      </c>
      <c r="H25" s="455">
        <f t="shared" si="4"/>
        <v>262</v>
      </c>
      <c r="I25" s="470">
        <v>104</v>
      </c>
      <c r="J25" s="470">
        <v>158</v>
      </c>
      <c r="K25" s="68">
        <f t="shared" si="6"/>
        <v>9</v>
      </c>
      <c r="L25" s="166">
        <v>1</v>
      </c>
      <c r="M25" s="166">
        <v>8</v>
      </c>
      <c r="N25" s="27" t="s">
        <v>28</v>
      </c>
      <c r="O25" s="166" t="s">
        <v>28</v>
      </c>
      <c r="P25" s="166" t="s">
        <v>28</v>
      </c>
      <c r="Q25" s="68">
        <f t="shared" si="5"/>
        <v>45</v>
      </c>
      <c r="R25" s="166">
        <v>18</v>
      </c>
      <c r="S25" s="166">
        <v>27</v>
      </c>
      <c r="T25" s="30"/>
      <c r="U25" s="12" t="s">
        <v>51</v>
      </c>
      <c r="V25" s="36"/>
      <c r="W25" s="36"/>
    </row>
    <row r="26" spans="1:23" s="12" customFormat="1" ht="99.75" customHeight="1">
      <c r="A26" s="30"/>
      <c r="B26" s="67"/>
      <c r="C26" s="30"/>
      <c r="D26" s="30"/>
      <c r="E26" s="66"/>
      <c r="F26" s="134"/>
      <c r="G26" s="134"/>
      <c r="H26" s="66"/>
      <c r="I26" s="134"/>
      <c r="J26" s="134"/>
      <c r="K26" s="170"/>
      <c r="L26" s="170"/>
      <c r="M26" s="170"/>
      <c r="N26" s="170"/>
      <c r="O26" s="170"/>
      <c r="P26" s="170"/>
      <c r="Q26" s="170"/>
      <c r="R26" s="170"/>
      <c r="S26" s="170"/>
      <c r="T26" s="30"/>
      <c r="V26" s="36"/>
      <c r="W26" s="36"/>
    </row>
    <row r="27" spans="1:23" s="4" customFormat="1">
      <c r="B27" s="135" t="s">
        <v>88</v>
      </c>
      <c r="C27" s="34">
        <v>3.4</v>
      </c>
      <c r="D27" s="135" t="s">
        <v>370</v>
      </c>
      <c r="Q27" s="171"/>
      <c r="R27" s="171"/>
      <c r="S27" s="171"/>
    </row>
    <row r="28" spans="1:23" s="5" customFormat="1">
      <c r="B28" s="6" t="s">
        <v>66</v>
      </c>
      <c r="C28" s="3">
        <v>3.4</v>
      </c>
      <c r="D28" s="6" t="s">
        <v>371</v>
      </c>
    </row>
    <row r="29" spans="1:23" ht="6.75" customHeight="1"/>
    <row r="30" spans="1:23" s="155" customFormat="1" ht="17.25">
      <c r="A30" s="480" t="s">
        <v>2</v>
      </c>
      <c r="B30" s="480"/>
      <c r="C30" s="480"/>
      <c r="D30" s="481"/>
      <c r="E30" s="9"/>
      <c r="F30" s="10"/>
      <c r="G30" s="154"/>
      <c r="H30" s="487" t="s">
        <v>3</v>
      </c>
      <c r="I30" s="488"/>
      <c r="J30" s="488"/>
      <c r="K30" s="488"/>
      <c r="L30" s="488"/>
      <c r="M30" s="488"/>
      <c r="N30" s="488"/>
      <c r="O30" s="488"/>
      <c r="P30" s="488"/>
      <c r="Q30" s="488"/>
      <c r="R30" s="488"/>
      <c r="S30" s="489"/>
      <c r="T30" s="474" t="s">
        <v>4</v>
      </c>
      <c r="U30" s="475"/>
    </row>
    <row r="31" spans="1:23" s="155" customFormat="1" ht="21.75" customHeight="1">
      <c r="A31" s="482"/>
      <c r="B31" s="482"/>
      <c r="C31" s="482"/>
      <c r="D31" s="483"/>
      <c r="E31" s="13"/>
      <c r="F31" s="5"/>
      <c r="G31" s="156" t="s">
        <v>96</v>
      </c>
      <c r="H31" s="476" t="s">
        <v>5</v>
      </c>
      <c r="I31" s="528"/>
      <c r="J31" s="477"/>
      <c r="K31" s="476" t="s">
        <v>6</v>
      </c>
      <c r="L31" s="528"/>
      <c r="M31" s="528"/>
      <c r="N31" s="476" t="s">
        <v>7</v>
      </c>
      <c r="O31" s="528"/>
      <c r="P31" s="477"/>
      <c r="Q31" s="490" t="s">
        <v>8</v>
      </c>
      <c r="R31" s="494"/>
      <c r="S31" s="491"/>
      <c r="T31" s="524"/>
      <c r="U31" s="525"/>
    </row>
    <row r="32" spans="1:23" s="155" customFormat="1" ht="18" customHeight="1">
      <c r="A32" s="482"/>
      <c r="B32" s="482"/>
      <c r="C32" s="482"/>
      <c r="D32" s="483"/>
      <c r="E32" s="476" t="s">
        <v>9</v>
      </c>
      <c r="F32" s="528"/>
      <c r="G32" s="477"/>
      <c r="H32" s="476" t="s">
        <v>10</v>
      </c>
      <c r="I32" s="528"/>
      <c r="J32" s="477"/>
      <c r="K32" s="476" t="s">
        <v>11</v>
      </c>
      <c r="L32" s="528"/>
      <c r="M32" s="528"/>
      <c r="N32" s="476" t="s">
        <v>12</v>
      </c>
      <c r="O32" s="528"/>
      <c r="P32" s="477"/>
      <c r="Q32" s="476" t="s">
        <v>13</v>
      </c>
      <c r="R32" s="528"/>
      <c r="S32" s="477"/>
      <c r="T32" s="524"/>
      <c r="U32" s="525"/>
    </row>
    <row r="33" spans="1:23" s="155" customFormat="1" ht="16.5" customHeight="1">
      <c r="A33" s="482"/>
      <c r="B33" s="482"/>
      <c r="C33" s="482"/>
      <c r="D33" s="483"/>
      <c r="E33" s="476" t="s">
        <v>14</v>
      </c>
      <c r="F33" s="528"/>
      <c r="G33" s="477"/>
      <c r="H33" s="476" t="s">
        <v>15</v>
      </c>
      <c r="I33" s="528"/>
      <c r="J33" s="477"/>
      <c r="K33" s="476" t="s">
        <v>16</v>
      </c>
      <c r="L33" s="528"/>
      <c r="M33" s="528"/>
      <c r="N33" s="476" t="s">
        <v>17</v>
      </c>
      <c r="O33" s="528"/>
      <c r="P33" s="477"/>
      <c r="Q33" s="528" t="s">
        <v>18</v>
      </c>
      <c r="R33" s="528"/>
      <c r="S33" s="477"/>
      <c r="T33" s="524"/>
      <c r="U33" s="525"/>
    </row>
    <row r="34" spans="1:23" s="155" customFormat="1" ht="16.5" customHeight="1">
      <c r="A34" s="482"/>
      <c r="B34" s="482"/>
      <c r="C34" s="482"/>
      <c r="D34" s="483"/>
      <c r="E34" s="13"/>
      <c r="F34" s="5"/>
      <c r="G34" s="156"/>
      <c r="H34" s="476" t="s">
        <v>19</v>
      </c>
      <c r="I34" s="528"/>
      <c r="J34" s="477"/>
      <c r="K34" s="476" t="s">
        <v>20</v>
      </c>
      <c r="L34" s="528"/>
      <c r="M34" s="528"/>
      <c r="N34" s="476" t="s">
        <v>21</v>
      </c>
      <c r="O34" s="528"/>
      <c r="P34" s="477"/>
      <c r="Q34" s="529" t="s">
        <v>22</v>
      </c>
      <c r="R34" s="530"/>
      <c r="S34" s="531"/>
      <c r="T34" s="524"/>
      <c r="U34" s="525"/>
    </row>
    <row r="35" spans="1:23" s="155" customFormat="1" ht="16.5" customHeight="1">
      <c r="A35" s="482"/>
      <c r="B35" s="482"/>
      <c r="C35" s="482"/>
      <c r="D35" s="483"/>
      <c r="E35" s="14"/>
      <c r="F35" s="15"/>
      <c r="G35" s="157"/>
      <c r="H35" s="158"/>
      <c r="I35" s="159"/>
      <c r="J35" s="160"/>
      <c r="K35" s="478" t="s">
        <v>19</v>
      </c>
      <c r="L35" s="532"/>
      <c r="M35" s="532"/>
      <c r="N35" s="158"/>
      <c r="O35" s="159"/>
      <c r="P35" s="160"/>
      <c r="Q35" s="478" t="s">
        <v>23</v>
      </c>
      <c r="R35" s="532"/>
      <c r="S35" s="479"/>
      <c r="T35" s="524"/>
      <c r="U35" s="525"/>
    </row>
    <row r="36" spans="1:23" s="155" customFormat="1" ht="18.75" customHeight="1">
      <c r="A36" s="482"/>
      <c r="B36" s="482"/>
      <c r="C36" s="482"/>
      <c r="D36" s="483"/>
      <c r="E36" s="161" t="s">
        <v>9</v>
      </c>
      <c r="F36" s="161" t="s">
        <v>97</v>
      </c>
      <c r="G36" s="161" t="s">
        <v>98</v>
      </c>
      <c r="H36" s="95" t="s">
        <v>9</v>
      </c>
      <c r="I36" s="95" t="s">
        <v>97</v>
      </c>
      <c r="J36" s="58" t="s">
        <v>98</v>
      </c>
      <c r="K36" s="161" t="s">
        <v>9</v>
      </c>
      <c r="L36" s="161" t="s">
        <v>97</v>
      </c>
      <c r="M36" s="161" t="s">
        <v>98</v>
      </c>
      <c r="N36" s="95" t="s">
        <v>9</v>
      </c>
      <c r="O36" s="95" t="s">
        <v>97</v>
      </c>
      <c r="P36" s="95" t="s">
        <v>98</v>
      </c>
      <c r="Q36" s="161" t="s">
        <v>9</v>
      </c>
      <c r="R36" s="161" t="s">
        <v>97</v>
      </c>
      <c r="S36" s="58" t="s">
        <v>98</v>
      </c>
      <c r="T36" s="524"/>
      <c r="U36" s="525"/>
    </row>
    <row r="37" spans="1:23" s="155" customFormat="1" ht="18.75" customHeight="1">
      <c r="A37" s="484"/>
      <c r="B37" s="484"/>
      <c r="C37" s="484"/>
      <c r="D37" s="485"/>
      <c r="E37" s="95" t="s">
        <v>14</v>
      </c>
      <c r="F37" s="99" t="s">
        <v>99</v>
      </c>
      <c r="G37" s="99" t="s">
        <v>100</v>
      </c>
      <c r="H37" s="99" t="s">
        <v>14</v>
      </c>
      <c r="I37" s="99" t="s">
        <v>99</v>
      </c>
      <c r="J37" s="99" t="s">
        <v>100</v>
      </c>
      <c r="K37" s="99" t="s">
        <v>14</v>
      </c>
      <c r="L37" s="99" t="s">
        <v>99</v>
      </c>
      <c r="M37" s="99" t="s">
        <v>100</v>
      </c>
      <c r="N37" s="99" t="s">
        <v>14</v>
      </c>
      <c r="O37" s="99" t="s">
        <v>99</v>
      </c>
      <c r="P37" s="99" t="s">
        <v>100</v>
      </c>
      <c r="Q37" s="99" t="s">
        <v>14</v>
      </c>
      <c r="R37" s="99" t="s">
        <v>99</v>
      </c>
      <c r="S37" s="99" t="s">
        <v>100</v>
      </c>
      <c r="T37" s="526"/>
      <c r="U37" s="527"/>
    </row>
    <row r="38" spans="1:23" s="12" customFormat="1" ht="20.25" customHeight="1">
      <c r="A38" s="30"/>
      <c r="B38" s="67" t="s">
        <v>52</v>
      </c>
      <c r="C38" s="30"/>
      <c r="D38" s="30"/>
      <c r="E38" s="471">
        <f>SUM(H38,K38,N38,Q38)</f>
        <v>257</v>
      </c>
      <c r="F38" s="165">
        <f>SUM(I38,L38,O38,R38)</f>
        <v>91</v>
      </c>
      <c r="G38" s="456">
        <f>SUM(J38,M38,P38,S38)</f>
        <v>166</v>
      </c>
      <c r="H38" s="68">
        <f>SUM(I38:J38)</f>
        <v>150</v>
      </c>
      <c r="I38" s="455">
        <v>45</v>
      </c>
      <c r="J38" s="68">
        <v>105</v>
      </c>
      <c r="K38" s="68">
        <f>SUM(L38:M38)</f>
        <v>30</v>
      </c>
      <c r="L38" s="455">
        <v>6</v>
      </c>
      <c r="M38" s="455">
        <v>24</v>
      </c>
      <c r="N38" s="27">
        <f>O38+P38</f>
        <v>16</v>
      </c>
      <c r="O38" s="166">
        <v>4</v>
      </c>
      <c r="P38" s="166">
        <v>12</v>
      </c>
      <c r="Q38" s="68">
        <f>SUM(R38:S38)</f>
        <v>61</v>
      </c>
      <c r="R38" s="166">
        <v>36</v>
      </c>
      <c r="S38" s="166">
        <v>25</v>
      </c>
      <c r="T38" s="168"/>
      <c r="U38" s="12" t="s">
        <v>53</v>
      </c>
      <c r="V38" s="33"/>
      <c r="W38" s="67"/>
    </row>
    <row r="39" spans="1:23" s="12" customFormat="1" ht="20.25" customHeight="1">
      <c r="A39" s="30"/>
      <c r="B39" s="67" t="s">
        <v>54</v>
      </c>
      <c r="C39" s="30"/>
      <c r="D39" s="30"/>
      <c r="E39" s="455">
        <f t="shared" ref="E39:E42" si="8">SUM(H39,K39,N39,Q39)</f>
        <v>428</v>
      </c>
      <c r="F39" s="165">
        <f t="shared" ref="F39:F42" si="9">SUM(I39,L39,O39,R39)</f>
        <v>156</v>
      </c>
      <c r="G39" s="456">
        <f t="shared" ref="G39:G42" si="10">SUM(J39,M39,P39,S39)</f>
        <v>272</v>
      </c>
      <c r="H39" s="68">
        <f>SUM(I39:J39)</f>
        <v>399</v>
      </c>
      <c r="I39" s="455">
        <v>144</v>
      </c>
      <c r="J39" s="68">
        <v>255</v>
      </c>
      <c r="K39" s="27" t="s">
        <v>28</v>
      </c>
      <c r="L39" s="472" t="s">
        <v>28</v>
      </c>
      <c r="M39" s="472" t="s">
        <v>28</v>
      </c>
      <c r="N39" s="27" t="s">
        <v>28</v>
      </c>
      <c r="O39" s="166" t="s">
        <v>28</v>
      </c>
      <c r="P39" s="166" t="s">
        <v>28</v>
      </c>
      <c r="Q39" s="68">
        <f>SUM(R39:S39)</f>
        <v>29</v>
      </c>
      <c r="R39" s="166">
        <v>12</v>
      </c>
      <c r="S39" s="166">
        <v>17</v>
      </c>
      <c r="T39" s="167"/>
      <c r="U39" s="12" t="s">
        <v>55</v>
      </c>
      <c r="V39" s="36"/>
      <c r="W39" s="36"/>
    </row>
    <row r="40" spans="1:23" s="12" customFormat="1" ht="20.25" customHeight="1">
      <c r="A40" s="30"/>
      <c r="B40" s="67" t="s">
        <v>56</v>
      </c>
      <c r="C40" s="30"/>
      <c r="D40" s="30"/>
      <c r="E40" s="455">
        <f t="shared" si="8"/>
        <v>208</v>
      </c>
      <c r="F40" s="165">
        <f t="shared" si="9"/>
        <v>75</v>
      </c>
      <c r="G40" s="456">
        <f t="shared" si="10"/>
        <v>133</v>
      </c>
      <c r="H40" s="68">
        <f>SUM(I40:J40)</f>
        <v>168</v>
      </c>
      <c r="I40" s="455">
        <v>59</v>
      </c>
      <c r="J40" s="68">
        <v>109</v>
      </c>
      <c r="K40" s="27" t="s">
        <v>28</v>
      </c>
      <c r="L40" s="472" t="s">
        <v>28</v>
      </c>
      <c r="M40" s="472" t="s">
        <v>28</v>
      </c>
      <c r="N40" s="27">
        <f>O40+P40</f>
        <v>16</v>
      </c>
      <c r="O40" s="166">
        <v>5</v>
      </c>
      <c r="P40" s="166">
        <v>11</v>
      </c>
      <c r="Q40" s="68">
        <f>SUM(R40:S40)</f>
        <v>24</v>
      </c>
      <c r="R40" s="166">
        <v>11</v>
      </c>
      <c r="S40" s="166">
        <v>13</v>
      </c>
      <c r="T40" s="167"/>
      <c r="U40" s="12" t="s">
        <v>57</v>
      </c>
      <c r="V40" s="36"/>
      <c r="W40" s="36"/>
    </row>
    <row r="41" spans="1:23" s="12" customFormat="1" ht="20.25" customHeight="1">
      <c r="A41" s="30"/>
      <c r="B41" s="67" t="s">
        <v>58</v>
      </c>
      <c r="C41" s="30"/>
      <c r="D41" s="30"/>
      <c r="E41" s="455">
        <f t="shared" si="8"/>
        <v>177</v>
      </c>
      <c r="F41" s="165">
        <f t="shared" si="9"/>
        <v>61</v>
      </c>
      <c r="G41" s="456">
        <f t="shared" si="10"/>
        <v>116</v>
      </c>
      <c r="H41" s="68">
        <f>SUM(I41:J41)</f>
        <v>130</v>
      </c>
      <c r="I41" s="455">
        <v>50</v>
      </c>
      <c r="J41" s="68">
        <v>80</v>
      </c>
      <c r="K41" s="68">
        <f>SUM(L41:M41)</f>
        <v>6</v>
      </c>
      <c r="L41" s="472" t="s">
        <v>28</v>
      </c>
      <c r="M41" s="455">
        <v>6</v>
      </c>
      <c r="N41" s="27">
        <v>11</v>
      </c>
      <c r="O41" s="166" t="s">
        <v>28</v>
      </c>
      <c r="P41" s="166">
        <v>11</v>
      </c>
      <c r="Q41" s="68">
        <f>SUM(R41:S41)</f>
        <v>30</v>
      </c>
      <c r="R41" s="166">
        <v>11</v>
      </c>
      <c r="S41" s="166">
        <v>19</v>
      </c>
      <c r="T41" s="167"/>
      <c r="U41" s="12" t="s">
        <v>59</v>
      </c>
      <c r="V41" s="75"/>
      <c r="W41" s="75"/>
    </row>
    <row r="42" spans="1:23" s="12" customFormat="1" ht="20.25" customHeight="1">
      <c r="B42" s="67" t="s">
        <v>60</v>
      </c>
      <c r="E42" s="455">
        <f t="shared" si="8"/>
        <v>193</v>
      </c>
      <c r="F42" s="165">
        <f t="shared" si="9"/>
        <v>65</v>
      </c>
      <c r="G42" s="456">
        <f t="shared" si="10"/>
        <v>128</v>
      </c>
      <c r="H42" s="68">
        <f>SUM(I42:J42)</f>
        <v>104</v>
      </c>
      <c r="I42" s="455">
        <v>35</v>
      </c>
      <c r="J42" s="68">
        <v>69</v>
      </c>
      <c r="K42" s="27" t="s">
        <v>28</v>
      </c>
      <c r="L42" s="472" t="s">
        <v>28</v>
      </c>
      <c r="M42" s="472" t="s">
        <v>28</v>
      </c>
      <c r="N42" s="27" t="s">
        <v>28</v>
      </c>
      <c r="O42" s="166" t="s">
        <v>28</v>
      </c>
      <c r="P42" s="166" t="s">
        <v>28</v>
      </c>
      <c r="Q42" s="68">
        <f>SUM(R42:S42)</f>
        <v>89</v>
      </c>
      <c r="R42" s="166">
        <v>30</v>
      </c>
      <c r="S42" s="166">
        <v>59</v>
      </c>
      <c r="T42" s="168"/>
      <c r="U42" s="12" t="s">
        <v>61</v>
      </c>
      <c r="V42" s="33"/>
      <c r="W42" s="67"/>
    </row>
    <row r="43" spans="1:23" ht="9" customHeight="1">
      <c r="A43" s="39"/>
      <c r="B43" s="39"/>
      <c r="C43" s="39"/>
      <c r="D43" s="39"/>
      <c r="E43" s="172"/>
      <c r="F43" s="237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39"/>
      <c r="U43" s="39"/>
    </row>
    <row r="44" spans="1:23" ht="8.25" customHeight="1"/>
    <row r="45" spans="1:23" s="174" customFormat="1" ht="21.75" customHeight="1">
      <c r="B45" s="12" t="s">
        <v>62</v>
      </c>
      <c r="C45" s="7"/>
      <c r="D45" s="7"/>
      <c r="E45" s="7"/>
      <c r="F45" s="7"/>
      <c r="G45" s="7"/>
      <c r="H45" s="7"/>
      <c r="I45" s="7"/>
      <c r="J45" s="7"/>
      <c r="K45" s="175"/>
      <c r="N45" s="12" t="s">
        <v>63</v>
      </c>
    </row>
    <row r="46" spans="1:23">
      <c r="B46" s="12"/>
      <c r="C46" s="12" t="s">
        <v>64</v>
      </c>
      <c r="N46" s="12" t="s">
        <v>344</v>
      </c>
    </row>
    <row r="47" spans="1:23">
      <c r="C47" s="12" t="s">
        <v>342</v>
      </c>
      <c r="D47" s="12"/>
      <c r="E47" s="12"/>
      <c r="F47" s="12"/>
      <c r="G47" s="12"/>
      <c r="H47" s="12"/>
      <c r="I47" s="468"/>
      <c r="J47" s="12"/>
      <c r="K47" s="12"/>
      <c r="L47" s="12"/>
      <c r="M47" s="12"/>
      <c r="N47" s="12" t="s">
        <v>346</v>
      </c>
      <c r="O47" s="12"/>
    </row>
    <row r="48" spans="1:23">
      <c r="E48" s="176"/>
    </row>
    <row r="54" ht="105" customHeight="1"/>
  </sheetData>
  <mergeCells count="47">
    <mergeCell ref="T30:U37"/>
    <mergeCell ref="H31:J31"/>
    <mergeCell ref="K31:M31"/>
    <mergeCell ref="N31:P31"/>
    <mergeCell ref="Q31:S31"/>
    <mergeCell ref="H32:J32"/>
    <mergeCell ref="K32:M32"/>
    <mergeCell ref="N32:P32"/>
    <mergeCell ref="Q32:S32"/>
    <mergeCell ref="A4:D11"/>
    <mergeCell ref="H4:S4"/>
    <mergeCell ref="E6:G6"/>
    <mergeCell ref="E7:G7"/>
    <mergeCell ref="K9:M9"/>
    <mergeCell ref="Q9:S9"/>
    <mergeCell ref="K7:M7"/>
    <mergeCell ref="N7:P7"/>
    <mergeCell ref="Q7:S7"/>
    <mergeCell ref="N6:P6"/>
    <mergeCell ref="N8:P8"/>
    <mergeCell ref="Q8:S8"/>
    <mergeCell ref="H8:J8"/>
    <mergeCell ref="A12:D12"/>
    <mergeCell ref="A30:D37"/>
    <mergeCell ref="H30:S30"/>
    <mergeCell ref="E32:G32"/>
    <mergeCell ref="E33:G33"/>
    <mergeCell ref="Q34:S34"/>
    <mergeCell ref="K35:M35"/>
    <mergeCell ref="H34:J34"/>
    <mergeCell ref="K34:M34"/>
    <mergeCell ref="N34:P34"/>
    <mergeCell ref="H33:J33"/>
    <mergeCell ref="K33:M33"/>
    <mergeCell ref="N33:P33"/>
    <mergeCell ref="Q33:S33"/>
    <mergeCell ref="Q35:S35"/>
    <mergeCell ref="T4:U11"/>
    <mergeCell ref="H5:J5"/>
    <mergeCell ref="K5:M5"/>
    <mergeCell ref="N5:P5"/>
    <mergeCell ref="Q5:S5"/>
    <mergeCell ref="H6:J6"/>
    <mergeCell ref="K6:M6"/>
    <mergeCell ref="Q6:S6"/>
    <mergeCell ref="H7:J7"/>
    <mergeCell ref="K8:M8"/>
  </mergeCells>
  <phoneticPr fontId="13" type="noConversion"/>
  <printOptions horizontalCentered="1"/>
  <pageMargins left="0" right="0" top="0.78740157480314965" bottom="0" header="0.39370078740157483" footer="0.39370078740157483"/>
  <pageSetup paperSize="9" scale="95" orientation="landscape" r:id="rId1"/>
  <headerFooter alignWithMargins="0"/>
  <rowBreaks count="1" manualBreakCount="1">
    <brk id="2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2"/>
  <sheetViews>
    <sheetView showGridLines="0" workbookViewId="0">
      <selection activeCell="P17" sqref="P17"/>
    </sheetView>
  </sheetViews>
  <sheetFormatPr defaultColWidth="9" defaultRowHeight="18.75"/>
  <cols>
    <col min="1" max="1" width="2" style="7" customWidth="1"/>
    <col min="2" max="2" width="4.875" style="7" customWidth="1"/>
    <col min="3" max="3" width="4.25" style="7" customWidth="1"/>
    <col min="4" max="4" width="10.125" style="7" customWidth="1"/>
    <col min="5" max="7" width="6.75" style="7" customWidth="1"/>
    <col min="8" max="8" width="5.875" style="7" customWidth="1"/>
    <col min="9" max="9" width="6.375" style="7" customWidth="1"/>
    <col min="10" max="19" width="6.75" style="7" customWidth="1"/>
    <col min="20" max="20" width="0.875" style="7" customWidth="1"/>
    <col min="21" max="21" width="13.375" style="7" customWidth="1"/>
    <col min="22" max="22" width="6" style="7" customWidth="1"/>
    <col min="23" max="23" width="13.875" style="7" customWidth="1"/>
    <col min="24" max="16384" width="9" style="7"/>
  </cols>
  <sheetData>
    <row r="1" spans="1:22" s="1" customFormat="1">
      <c r="B1" s="1" t="s">
        <v>101</v>
      </c>
      <c r="C1" s="3">
        <v>3.5</v>
      </c>
      <c r="D1" s="1" t="s">
        <v>372</v>
      </c>
    </row>
    <row r="2" spans="1:22" s="177" customFormat="1">
      <c r="B2" s="177" t="s">
        <v>66</v>
      </c>
      <c r="C2" s="3">
        <v>3.5</v>
      </c>
      <c r="D2" s="177" t="s">
        <v>373</v>
      </c>
      <c r="N2" s="178"/>
      <c r="O2" s="178"/>
    </row>
    <row r="3" spans="1:22" ht="4.5" customHeight="1">
      <c r="V3" s="39"/>
    </row>
    <row r="4" spans="1:22" ht="21.75" customHeight="1">
      <c r="A4" s="480" t="s">
        <v>2</v>
      </c>
      <c r="B4" s="480"/>
      <c r="C4" s="480"/>
      <c r="D4" s="481"/>
      <c r="E4" s="533" t="s">
        <v>102</v>
      </c>
      <c r="F4" s="534"/>
      <c r="G4" s="535"/>
      <c r="H4" s="487" t="s">
        <v>331</v>
      </c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9"/>
      <c r="T4" s="90"/>
      <c r="U4" s="10"/>
      <c r="V4" s="177"/>
    </row>
    <row r="5" spans="1:22">
      <c r="A5" s="482"/>
      <c r="B5" s="482"/>
      <c r="C5" s="482"/>
      <c r="D5" s="483"/>
      <c r="E5" s="536"/>
      <c r="F5" s="537"/>
      <c r="G5" s="538"/>
      <c r="H5" s="490" t="s">
        <v>91</v>
      </c>
      <c r="I5" s="494"/>
      <c r="J5" s="491"/>
      <c r="K5" s="490" t="s">
        <v>74</v>
      </c>
      <c r="L5" s="494"/>
      <c r="M5" s="491"/>
      <c r="N5" s="490" t="s">
        <v>92</v>
      </c>
      <c r="O5" s="494"/>
      <c r="P5" s="491"/>
      <c r="Q5" s="528" t="s">
        <v>103</v>
      </c>
      <c r="R5" s="528"/>
      <c r="S5" s="477"/>
      <c r="T5" s="57"/>
      <c r="U5" s="5"/>
      <c r="V5" s="177"/>
    </row>
    <row r="6" spans="1:22">
      <c r="A6" s="482"/>
      <c r="B6" s="482"/>
      <c r="C6" s="482"/>
      <c r="D6" s="483"/>
      <c r="E6" s="539"/>
      <c r="F6" s="540"/>
      <c r="G6" s="541"/>
      <c r="H6" s="478" t="s">
        <v>94</v>
      </c>
      <c r="I6" s="532"/>
      <c r="J6" s="479"/>
      <c r="K6" s="478" t="s">
        <v>80</v>
      </c>
      <c r="L6" s="532"/>
      <c r="M6" s="479"/>
      <c r="N6" s="478" t="s">
        <v>85</v>
      </c>
      <c r="O6" s="532"/>
      <c r="P6" s="479"/>
      <c r="Q6" s="532" t="s">
        <v>104</v>
      </c>
      <c r="R6" s="532"/>
      <c r="S6" s="479"/>
      <c r="T6" s="57"/>
      <c r="U6" s="528" t="s">
        <v>4</v>
      </c>
      <c r="V6" s="528"/>
    </row>
    <row r="7" spans="1:22" ht="22.5" customHeight="1">
      <c r="A7" s="482"/>
      <c r="B7" s="482"/>
      <c r="C7" s="482"/>
      <c r="D7" s="483"/>
      <c r="E7" s="161" t="s">
        <v>9</v>
      </c>
      <c r="F7" s="161" t="s">
        <v>97</v>
      </c>
      <c r="G7" s="58" t="s">
        <v>98</v>
      </c>
      <c r="H7" s="161" t="s">
        <v>9</v>
      </c>
      <c r="I7" s="161" t="s">
        <v>97</v>
      </c>
      <c r="J7" s="58" t="s">
        <v>98</v>
      </c>
      <c r="K7" s="161" t="s">
        <v>9</v>
      </c>
      <c r="L7" s="161" t="s">
        <v>97</v>
      </c>
      <c r="M7" s="58" t="s">
        <v>98</v>
      </c>
      <c r="N7" s="161" t="s">
        <v>9</v>
      </c>
      <c r="O7" s="161" t="s">
        <v>97</v>
      </c>
      <c r="P7" s="58" t="s">
        <v>98</v>
      </c>
      <c r="Q7" s="161" t="s">
        <v>9</v>
      </c>
      <c r="R7" s="161" t="s">
        <v>97</v>
      </c>
      <c r="S7" s="161" t="s">
        <v>98</v>
      </c>
      <c r="T7" s="57"/>
      <c r="U7" s="5"/>
      <c r="V7" s="177"/>
    </row>
    <row r="8" spans="1:22" ht="22.5" customHeight="1">
      <c r="A8" s="484"/>
      <c r="B8" s="484"/>
      <c r="C8" s="484"/>
      <c r="D8" s="485"/>
      <c r="E8" s="99" t="s">
        <v>14</v>
      </c>
      <c r="F8" s="99" t="s">
        <v>99</v>
      </c>
      <c r="G8" s="17" t="s">
        <v>100</v>
      </c>
      <c r="H8" s="99" t="s">
        <v>14</v>
      </c>
      <c r="I8" s="99" t="s">
        <v>99</v>
      </c>
      <c r="J8" s="17" t="s">
        <v>100</v>
      </c>
      <c r="K8" s="99" t="s">
        <v>14</v>
      </c>
      <c r="L8" s="99" t="s">
        <v>99</v>
      </c>
      <c r="M8" s="17" t="s">
        <v>100</v>
      </c>
      <c r="N8" s="99" t="s">
        <v>14</v>
      </c>
      <c r="O8" s="99" t="s">
        <v>99</v>
      </c>
      <c r="P8" s="17" t="s">
        <v>100</v>
      </c>
      <c r="Q8" s="99" t="s">
        <v>14</v>
      </c>
      <c r="R8" s="99" t="s">
        <v>99</v>
      </c>
      <c r="S8" s="99" t="s">
        <v>100</v>
      </c>
      <c r="T8" s="179"/>
      <c r="U8" s="15"/>
      <c r="V8" s="15"/>
    </row>
    <row r="9" spans="1:22" s="29" customFormat="1" ht="22.5" customHeight="1">
      <c r="A9" s="475" t="s">
        <v>24</v>
      </c>
      <c r="B9" s="475"/>
      <c r="C9" s="475"/>
      <c r="D9" s="486"/>
      <c r="E9" s="181">
        <f>SUM(E10:E27)</f>
        <v>10399</v>
      </c>
      <c r="F9" s="181">
        <f t="shared" ref="F9:S9" si="0">SUM(F10:F27)</f>
        <v>3387</v>
      </c>
      <c r="G9" s="181">
        <f t="shared" si="0"/>
        <v>7012</v>
      </c>
      <c r="H9" s="181">
        <f t="shared" si="0"/>
        <v>1330</v>
      </c>
      <c r="I9" s="182">
        <f t="shared" si="0"/>
        <v>75</v>
      </c>
      <c r="J9" s="181">
        <f t="shared" si="0"/>
        <v>1255</v>
      </c>
      <c r="K9" s="181">
        <f t="shared" si="0"/>
        <v>5007</v>
      </c>
      <c r="L9" s="181">
        <f t="shared" si="0"/>
        <v>1602</v>
      </c>
      <c r="M9" s="181">
        <f t="shared" si="0"/>
        <v>3402</v>
      </c>
      <c r="N9" s="181">
        <f t="shared" si="0"/>
        <v>3739</v>
      </c>
      <c r="O9" s="181">
        <f t="shared" si="0"/>
        <v>1480</v>
      </c>
      <c r="P9" s="181">
        <f t="shared" si="0"/>
        <v>2259</v>
      </c>
      <c r="Q9" s="181">
        <f t="shared" si="0"/>
        <v>326</v>
      </c>
      <c r="R9" s="181">
        <f t="shared" si="0"/>
        <v>230</v>
      </c>
      <c r="S9" s="181">
        <f t="shared" si="0"/>
        <v>96</v>
      </c>
      <c r="T9" s="475" t="s">
        <v>105</v>
      </c>
      <c r="U9" s="475"/>
      <c r="V9" s="475"/>
    </row>
    <row r="10" spans="1:22" s="29" customFormat="1" ht="22.5" customHeight="1">
      <c r="A10" s="22"/>
      <c r="B10" s="164" t="s">
        <v>25</v>
      </c>
      <c r="C10" s="22"/>
      <c r="D10" s="24"/>
      <c r="E10" s="183">
        <f>SUM(F10:G10)</f>
        <v>2496</v>
      </c>
      <c r="F10" s="183">
        <f>SUM(I10,L10,O10,R10)</f>
        <v>751</v>
      </c>
      <c r="G10" s="183">
        <f>SUM(J10,M10,P10,S10)</f>
        <v>1745</v>
      </c>
      <c r="H10" s="183">
        <f>SUM(I10:J10)</f>
        <v>314</v>
      </c>
      <c r="I10" s="184">
        <v>10</v>
      </c>
      <c r="J10" s="185">
        <v>304</v>
      </c>
      <c r="K10" s="183">
        <f>SUM(L10:M10)</f>
        <v>973</v>
      </c>
      <c r="L10" s="185">
        <v>248</v>
      </c>
      <c r="M10" s="185">
        <v>725</v>
      </c>
      <c r="N10" s="183">
        <f>SUM(O10:P10)</f>
        <v>1047</v>
      </c>
      <c r="O10" s="184">
        <v>410</v>
      </c>
      <c r="P10" s="184">
        <v>637</v>
      </c>
      <c r="Q10" s="183">
        <f>SUM(R10:S10)</f>
        <v>162</v>
      </c>
      <c r="R10" s="184">
        <v>83</v>
      </c>
      <c r="S10" s="184">
        <v>79</v>
      </c>
      <c r="T10" s="186"/>
      <c r="U10" s="23" t="s">
        <v>26</v>
      </c>
    </row>
    <row r="11" spans="1:22" s="12" customFormat="1" ht="19.5" customHeight="1">
      <c r="A11" s="30"/>
      <c r="B11" s="67" t="s">
        <v>27</v>
      </c>
      <c r="C11" s="30"/>
      <c r="D11" s="187"/>
      <c r="E11" s="183">
        <f t="shared" ref="E11:E27" si="1">SUM(F11:G11)</f>
        <v>341</v>
      </c>
      <c r="F11" s="183">
        <f t="shared" ref="F11:G27" si="2">SUM(I11,L11,O11,R11)</f>
        <v>104</v>
      </c>
      <c r="G11" s="183">
        <f t="shared" si="2"/>
        <v>237</v>
      </c>
      <c r="H11" s="183">
        <f t="shared" ref="H11:H27" si="3">SUM(I11:J11)</f>
        <v>63</v>
      </c>
      <c r="I11" s="184">
        <v>5</v>
      </c>
      <c r="J11" s="185">
        <v>58</v>
      </c>
      <c r="K11" s="183">
        <f t="shared" ref="K11:K27" si="4">SUM(L11:M11)</f>
        <v>131</v>
      </c>
      <c r="L11" s="185">
        <v>47</v>
      </c>
      <c r="M11" s="185">
        <v>84</v>
      </c>
      <c r="N11" s="183">
        <f t="shared" ref="N11:N27" si="5">SUM(O11:P11)</f>
        <v>134</v>
      </c>
      <c r="O11" s="184">
        <v>42</v>
      </c>
      <c r="P11" s="184">
        <v>92</v>
      </c>
      <c r="Q11" s="183">
        <f t="shared" ref="Q11:Q26" si="6">SUM(R11:S11)</f>
        <v>13</v>
      </c>
      <c r="R11" s="184">
        <v>10</v>
      </c>
      <c r="S11" s="184">
        <v>3</v>
      </c>
      <c r="T11" s="186"/>
      <c r="U11" s="12" t="s">
        <v>29</v>
      </c>
    </row>
    <row r="12" spans="1:22" s="12" customFormat="1" ht="19.5" customHeight="1">
      <c r="A12" s="30"/>
      <c r="B12" s="33" t="s">
        <v>30</v>
      </c>
      <c r="C12" s="30"/>
      <c r="D12" s="188"/>
      <c r="E12" s="183">
        <f t="shared" si="1"/>
        <v>487</v>
      </c>
      <c r="F12" s="183">
        <f t="shared" si="2"/>
        <v>163</v>
      </c>
      <c r="G12" s="183">
        <f t="shared" si="2"/>
        <v>324</v>
      </c>
      <c r="H12" s="183">
        <f t="shared" si="3"/>
        <v>57</v>
      </c>
      <c r="I12" s="184">
        <v>2</v>
      </c>
      <c r="J12" s="185">
        <v>55</v>
      </c>
      <c r="K12" s="183">
        <f t="shared" si="4"/>
        <v>235</v>
      </c>
      <c r="L12" s="185">
        <v>69</v>
      </c>
      <c r="M12" s="185">
        <v>166</v>
      </c>
      <c r="N12" s="183">
        <f t="shared" si="5"/>
        <v>165</v>
      </c>
      <c r="O12" s="184">
        <v>64</v>
      </c>
      <c r="P12" s="184">
        <v>101</v>
      </c>
      <c r="Q12" s="183">
        <f t="shared" si="6"/>
        <v>30</v>
      </c>
      <c r="R12" s="184">
        <v>28</v>
      </c>
      <c r="S12" s="184">
        <v>2</v>
      </c>
      <c r="T12" s="189"/>
      <c r="U12" s="12" t="s">
        <v>31</v>
      </c>
    </row>
    <row r="13" spans="1:22" s="12" customFormat="1" ht="19.5" customHeight="1">
      <c r="A13" s="30"/>
      <c r="B13" s="36" t="s">
        <v>32</v>
      </c>
      <c r="C13" s="30"/>
      <c r="D13" s="188"/>
      <c r="E13" s="183">
        <f t="shared" si="1"/>
        <v>616</v>
      </c>
      <c r="F13" s="183">
        <f t="shared" si="2"/>
        <v>216</v>
      </c>
      <c r="G13" s="183">
        <f t="shared" si="2"/>
        <v>400</v>
      </c>
      <c r="H13" s="183">
        <f t="shared" si="3"/>
        <v>90</v>
      </c>
      <c r="I13" s="184">
        <v>5</v>
      </c>
      <c r="J13" s="185">
        <v>85</v>
      </c>
      <c r="K13" s="183">
        <f t="shared" si="4"/>
        <v>328</v>
      </c>
      <c r="L13" s="185">
        <v>112</v>
      </c>
      <c r="M13" s="185">
        <v>216</v>
      </c>
      <c r="N13" s="183">
        <f t="shared" si="5"/>
        <v>150</v>
      </c>
      <c r="O13" s="184">
        <v>57</v>
      </c>
      <c r="P13" s="184">
        <v>93</v>
      </c>
      <c r="Q13" s="183">
        <f t="shared" si="6"/>
        <v>48</v>
      </c>
      <c r="R13" s="184">
        <v>42</v>
      </c>
      <c r="S13" s="184">
        <v>6</v>
      </c>
      <c r="T13" s="189"/>
      <c r="U13" s="12" t="s">
        <v>33</v>
      </c>
    </row>
    <row r="14" spans="1:22" s="12" customFormat="1" ht="19.5" customHeight="1">
      <c r="A14" s="30"/>
      <c r="B14" s="67" t="s">
        <v>34</v>
      </c>
      <c r="C14" s="30"/>
      <c r="D14" s="187"/>
      <c r="E14" s="183">
        <f t="shared" si="1"/>
        <v>980</v>
      </c>
      <c r="F14" s="183">
        <f t="shared" si="2"/>
        <v>323</v>
      </c>
      <c r="G14" s="183">
        <f t="shared" si="2"/>
        <v>657</v>
      </c>
      <c r="H14" s="183">
        <v>134</v>
      </c>
      <c r="I14" s="184">
        <v>5</v>
      </c>
      <c r="J14" s="185">
        <v>129</v>
      </c>
      <c r="K14" s="183">
        <v>486</v>
      </c>
      <c r="L14" s="185">
        <v>169</v>
      </c>
      <c r="M14" s="185">
        <v>315</v>
      </c>
      <c r="N14" s="183">
        <v>361</v>
      </c>
      <c r="O14" s="184">
        <v>148</v>
      </c>
      <c r="P14" s="184">
        <v>213</v>
      </c>
      <c r="Q14" s="183">
        <v>1</v>
      </c>
      <c r="R14" s="184">
        <v>1</v>
      </c>
      <c r="S14" s="184" t="s">
        <v>28</v>
      </c>
      <c r="T14" s="186"/>
      <c r="U14" s="12" t="s">
        <v>35</v>
      </c>
    </row>
    <row r="15" spans="1:22" s="12" customFormat="1" ht="19.5" customHeight="1">
      <c r="A15" s="30"/>
      <c r="B15" s="67" t="s">
        <v>36</v>
      </c>
      <c r="C15" s="30"/>
      <c r="D15" s="188"/>
      <c r="E15" s="183">
        <f t="shared" si="1"/>
        <v>183</v>
      </c>
      <c r="F15" s="183">
        <f t="shared" si="2"/>
        <v>55</v>
      </c>
      <c r="G15" s="183">
        <f t="shared" si="2"/>
        <v>128</v>
      </c>
      <c r="H15" s="183">
        <v>18</v>
      </c>
      <c r="I15" s="184" t="s">
        <v>28</v>
      </c>
      <c r="J15" s="185">
        <v>18</v>
      </c>
      <c r="K15" s="183">
        <v>113</v>
      </c>
      <c r="L15" s="185">
        <v>38</v>
      </c>
      <c r="M15" s="185">
        <v>75</v>
      </c>
      <c r="N15" s="183">
        <v>52</v>
      </c>
      <c r="O15" s="184">
        <v>17</v>
      </c>
      <c r="P15" s="184">
        <v>35</v>
      </c>
      <c r="Q15" s="184" t="s">
        <v>28</v>
      </c>
      <c r="R15" s="184" t="s">
        <v>28</v>
      </c>
      <c r="S15" s="184" t="s">
        <v>28</v>
      </c>
      <c r="T15" s="186"/>
      <c r="U15" s="12" t="s">
        <v>37</v>
      </c>
    </row>
    <row r="16" spans="1:22" s="12" customFormat="1" ht="19.5" customHeight="1">
      <c r="A16" s="30"/>
      <c r="B16" s="67" t="s">
        <v>38</v>
      </c>
      <c r="C16" s="30"/>
      <c r="D16" s="188"/>
      <c r="E16" s="183">
        <f t="shared" si="1"/>
        <v>615</v>
      </c>
      <c r="F16" s="183">
        <f t="shared" si="2"/>
        <v>165</v>
      </c>
      <c r="G16" s="183">
        <f t="shared" si="2"/>
        <v>450</v>
      </c>
      <c r="H16" s="183">
        <f t="shared" si="3"/>
        <v>98</v>
      </c>
      <c r="I16" s="184">
        <v>11</v>
      </c>
      <c r="J16" s="185">
        <v>87</v>
      </c>
      <c r="K16" s="183">
        <f t="shared" si="4"/>
        <v>327</v>
      </c>
      <c r="L16" s="185">
        <v>84</v>
      </c>
      <c r="M16" s="185">
        <v>243</v>
      </c>
      <c r="N16" s="183">
        <f t="shared" si="5"/>
        <v>187</v>
      </c>
      <c r="O16" s="184">
        <v>67</v>
      </c>
      <c r="P16" s="184">
        <v>120</v>
      </c>
      <c r="Q16" s="183">
        <f t="shared" si="6"/>
        <v>3</v>
      </c>
      <c r="R16" s="184">
        <v>3</v>
      </c>
      <c r="S16" s="184" t="s">
        <v>28</v>
      </c>
      <c r="T16" s="186"/>
      <c r="U16" s="12" t="s">
        <v>39</v>
      </c>
    </row>
    <row r="17" spans="1:22" s="12" customFormat="1" ht="19.5" customHeight="1">
      <c r="A17" s="30"/>
      <c r="B17" s="67" t="s">
        <v>40</v>
      </c>
      <c r="C17" s="30"/>
      <c r="D17" s="188"/>
      <c r="E17" s="183">
        <f t="shared" si="1"/>
        <v>422</v>
      </c>
      <c r="F17" s="183">
        <f t="shared" si="2"/>
        <v>138</v>
      </c>
      <c r="G17" s="183">
        <f t="shared" si="2"/>
        <v>284</v>
      </c>
      <c r="H17" s="183">
        <v>49</v>
      </c>
      <c r="I17" s="184">
        <v>7</v>
      </c>
      <c r="J17" s="185">
        <v>42</v>
      </c>
      <c r="K17" s="183">
        <v>217</v>
      </c>
      <c r="L17" s="185">
        <v>63</v>
      </c>
      <c r="M17" s="185">
        <v>153</v>
      </c>
      <c r="N17" s="183">
        <v>155</v>
      </c>
      <c r="O17" s="184">
        <v>67</v>
      </c>
      <c r="P17" s="184">
        <v>88</v>
      </c>
      <c r="Q17" s="183">
        <v>2</v>
      </c>
      <c r="R17" s="184">
        <v>1</v>
      </c>
      <c r="S17" s="184">
        <v>1</v>
      </c>
      <c r="T17" s="186"/>
      <c r="U17" s="12" t="s">
        <v>41</v>
      </c>
    </row>
    <row r="18" spans="1:22" s="12" customFormat="1" ht="19.5" customHeight="1">
      <c r="A18" s="30"/>
      <c r="B18" s="67" t="s">
        <v>42</v>
      </c>
      <c r="C18" s="30"/>
      <c r="D18" s="188"/>
      <c r="E18" s="183">
        <f t="shared" si="1"/>
        <v>810</v>
      </c>
      <c r="F18" s="183">
        <f t="shared" si="2"/>
        <v>215</v>
      </c>
      <c r="G18" s="183">
        <f t="shared" si="2"/>
        <v>595</v>
      </c>
      <c r="H18" s="183">
        <f t="shared" si="3"/>
        <v>143</v>
      </c>
      <c r="I18" s="184">
        <v>21</v>
      </c>
      <c r="J18" s="185">
        <v>122</v>
      </c>
      <c r="K18" s="183">
        <f t="shared" si="4"/>
        <v>492</v>
      </c>
      <c r="L18" s="185">
        <v>117</v>
      </c>
      <c r="M18" s="185">
        <v>375</v>
      </c>
      <c r="N18" s="183">
        <f t="shared" si="5"/>
        <v>173</v>
      </c>
      <c r="O18" s="184">
        <v>75</v>
      </c>
      <c r="P18" s="184">
        <v>98</v>
      </c>
      <c r="Q18" s="183">
        <f t="shared" si="6"/>
        <v>2</v>
      </c>
      <c r="R18" s="184">
        <v>2</v>
      </c>
      <c r="S18" s="184" t="s">
        <v>28</v>
      </c>
      <c r="T18" s="186"/>
      <c r="U18" s="12" t="s">
        <v>43</v>
      </c>
    </row>
    <row r="19" spans="1:22" s="12" customFormat="1" ht="19.5" customHeight="1">
      <c r="A19" s="30"/>
      <c r="B19" s="67" t="s">
        <v>44</v>
      </c>
      <c r="C19" s="30"/>
      <c r="D19" s="188"/>
      <c r="E19" s="183">
        <f t="shared" si="1"/>
        <v>800</v>
      </c>
      <c r="F19" s="183">
        <f t="shared" si="2"/>
        <v>307</v>
      </c>
      <c r="G19" s="183">
        <f t="shared" si="2"/>
        <v>493</v>
      </c>
      <c r="H19" s="183">
        <v>78</v>
      </c>
      <c r="I19" s="184">
        <v>2</v>
      </c>
      <c r="J19" s="185">
        <v>76</v>
      </c>
      <c r="K19" s="183">
        <v>402</v>
      </c>
      <c r="L19" s="185">
        <v>170</v>
      </c>
      <c r="M19" s="185">
        <v>232</v>
      </c>
      <c r="N19" s="183">
        <v>320</v>
      </c>
      <c r="O19" s="184">
        <v>135</v>
      </c>
      <c r="P19" s="184">
        <v>185</v>
      </c>
      <c r="Q19" s="184" t="s">
        <v>28</v>
      </c>
      <c r="R19" s="184" t="s">
        <v>28</v>
      </c>
      <c r="S19" s="184" t="s">
        <v>28</v>
      </c>
      <c r="T19" s="186"/>
      <c r="U19" s="12" t="s">
        <v>45</v>
      </c>
    </row>
    <row r="20" spans="1:22" s="12" customFormat="1" ht="19.5" customHeight="1">
      <c r="A20" s="30"/>
      <c r="B20" s="67" t="s">
        <v>46</v>
      </c>
      <c r="C20" s="30"/>
      <c r="D20" s="188"/>
      <c r="E20" s="183">
        <f t="shared" si="1"/>
        <v>704</v>
      </c>
      <c r="F20" s="183">
        <f t="shared" si="2"/>
        <v>236</v>
      </c>
      <c r="G20" s="183">
        <f t="shared" si="2"/>
        <v>468</v>
      </c>
      <c r="H20" s="183">
        <v>74</v>
      </c>
      <c r="I20" s="184">
        <v>1</v>
      </c>
      <c r="J20" s="185">
        <v>73</v>
      </c>
      <c r="K20" s="183">
        <v>335</v>
      </c>
      <c r="L20" s="185">
        <v>124</v>
      </c>
      <c r="M20" s="185">
        <v>211</v>
      </c>
      <c r="N20" s="183">
        <v>295</v>
      </c>
      <c r="O20" s="184">
        <v>111</v>
      </c>
      <c r="P20" s="184">
        <v>184</v>
      </c>
      <c r="Q20" s="184" t="s">
        <v>28</v>
      </c>
      <c r="R20" s="184" t="s">
        <v>28</v>
      </c>
      <c r="S20" s="184" t="s">
        <v>28</v>
      </c>
      <c r="T20" s="190"/>
      <c r="U20" s="30" t="s">
        <v>47</v>
      </c>
    </row>
    <row r="21" spans="1:22" s="12" customFormat="1" ht="19.5" customHeight="1">
      <c r="A21" s="30"/>
      <c r="B21" s="30" t="s">
        <v>48</v>
      </c>
      <c r="C21" s="30"/>
      <c r="D21" s="188"/>
      <c r="E21" s="183">
        <f t="shared" si="1"/>
        <v>366</v>
      </c>
      <c r="F21" s="183">
        <f t="shared" si="2"/>
        <v>143</v>
      </c>
      <c r="G21" s="183">
        <f t="shared" si="2"/>
        <v>223</v>
      </c>
      <c r="H21" s="183">
        <f t="shared" si="3"/>
        <v>43</v>
      </c>
      <c r="I21" s="184">
        <v>1</v>
      </c>
      <c r="J21" s="185">
        <v>42</v>
      </c>
      <c r="K21" s="183">
        <f t="shared" si="4"/>
        <v>157</v>
      </c>
      <c r="L21" s="185">
        <v>67</v>
      </c>
      <c r="M21" s="185">
        <v>90</v>
      </c>
      <c r="N21" s="183">
        <f t="shared" si="5"/>
        <v>146</v>
      </c>
      <c r="O21" s="184">
        <v>56</v>
      </c>
      <c r="P21" s="184">
        <v>90</v>
      </c>
      <c r="Q21" s="183">
        <f t="shared" si="6"/>
        <v>20</v>
      </c>
      <c r="R21" s="184">
        <v>19</v>
      </c>
      <c r="S21" s="184">
        <v>1</v>
      </c>
      <c r="T21" s="189"/>
      <c r="U21" s="12" t="s">
        <v>49</v>
      </c>
    </row>
    <row r="22" spans="1:22" s="12" customFormat="1" ht="19.5" customHeight="1">
      <c r="A22" s="30"/>
      <c r="B22" s="30" t="s">
        <v>50</v>
      </c>
      <c r="C22" s="30"/>
      <c r="D22" s="188"/>
      <c r="E22" s="183">
        <f t="shared" si="1"/>
        <v>316</v>
      </c>
      <c r="F22" s="183">
        <f t="shared" si="2"/>
        <v>123</v>
      </c>
      <c r="G22" s="183">
        <f t="shared" si="2"/>
        <v>193</v>
      </c>
      <c r="H22" s="183">
        <f t="shared" si="3"/>
        <v>40</v>
      </c>
      <c r="I22" s="184">
        <v>4</v>
      </c>
      <c r="J22" s="185">
        <v>36</v>
      </c>
      <c r="K22" s="183">
        <f t="shared" si="4"/>
        <v>152</v>
      </c>
      <c r="L22" s="185">
        <v>55</v>
      </c>
      <c r="M22" s="185">
        <v>97</v>
      </c>
      <c r="N22" s="183">
        <f t="shared" si="5"/>
        <v>104</v>
      </c>
      <c r="O22" s="184">
        <v>45</v>
      </c>
      <c r="P22" s="184">
        <v>59</v>
      </c>
      <c r="Q22" s="183">
        <f t="shared" si="6"/>
        <v>20</v>
      </c>
      <c r="R22" s="184">
        <v>19</v>
      </c>
      <c r="S22" s="184">
        <v>1</v>
      </c>
      <c r="T22" s="189"/>
      <c r="U22" s="12" t="s">
        <v>51</v>
      </c>
    </row>
    <row r="23" spans="1:22" s="12" customFormat="1" ht="19.5" customHeight="1">
      <c r="A23" s="57"/>
      <c r="B23" s="36" t="s">
        <v>52</v>
      </c>
      <c r="C23" s="57"/>
      <c r="D23" s="58"/>
      <c r="E23" s="183">
        <f t="shared" si="1"/>
        <v>257</v>
      </c>
      <c r="F23" s="183">
        <f t="shared" si="2"/>
        <v>91</v>
      </c>
      <c r="G23" s="183">
        <f t="shared" si="2"/>
        <v>166</v>
      </c>
      <c r="H23" s="183">
        <f t="shared" si="3"/>
        <v>30</v>
      </c>
      <c r="I23" s="184" t="s">
        <v>28</v>
      </c>
      <c r="J23" s="185">
        <v>30</v>
      </c>
      <c r="K23" s="183">
        <f t="shared" si="4"/>
        <v>117</v>
      </c>
      <c r="L23" s="185">
        <v>28</v>
      </c>
      <c r="M23" s="185">
        <v>89</v>
      </c>
      <c r="N23" s="183">
        <f t="shared" si="5"/>
        <v>96</v>
      </c>
      <c r="O23" s="184">
        <v>49</v>
      </c>
      <c r="P23" s="184">
        <v>47</v>
      </c>
      <c r="Q23" s="183">
        <f t="shared" si="6"/>
        <v>14</v>
      </c>
      <c r="R23" s="184">
        <v>14</v>
      </c>
      <c r="S23" s="184" t="s">
        <v>28</v>
      </c>
      <c r="T23" s="189"/>
      <c r="U23" s="12" t="s">
        <v>53</v>
      </c>
    </row>
    <row r="24" spans="1:22" s="12" customFormat="1" ht="19.5" customHeight="1">
      <c r="A24" s="30"/>
      <c r="B24" s="67" t="s">
        <v>54</v>
      </c>
      <c r="C24" s="30"/>
      <c r="D24" s="188"/>
      <c r="E24" s="183">
        <f t="shared" si="1"/>
        <v>428</v>
      </c>
      <c r="F24" s="183">
        <f t="shared" si="2"/>
        <v>156</v>
      </c>
      <c r="G24" s="183">
        <f t="shared" si="2"/>
        <v>272</v>
      </c>
      <c r="H24" s="183">
        <f t="shared" si="3"/>
        <v>35</v>
      </c>
      <c r="I24" s="184">
        <v>1</v>
      </c>
      <c r="J24" s="185">
        <v>34</v>
      </c>
      <c r="K24" s="183">
        <f t="shared" si="4"/>
        <v>239</v>
      </c>
      <c r="L24" s="185">
        <v>91</v>
      </c>
      <c r="M24" s="185">
        <v>148</v>
      </c>
      <c r="N24" s="183">
        <f t="shared" si="5"/>
        <v>154</v>
      </c>
      <c r="O24" s="184">
        <v>64</v>
      </c>
      <c r="P24" s="184">
        <v>90</v>
      </c>
      <c r="Q24" s="184" t="s">
        <v>28</v>
      </c>
      <c r="R24" s="184" t="s">
        <v>28</v>
      </c>
      <c r="S24" s="184" t="s">
        <v>28</v>
      </c>
      <c r="T24" s="186"/>
      <c r="U24" s="12" t="s">
        <v>55</v>
      </c>
    </row>
    <row r="25" spans="1:22" s="12" customFormat="1" ht="19.5" customHeight="1">
      <c r="A25" s="30"/>
      <c r="B25" s="67" t="s">
        <v>56</v>
      </c>
      <c r="C25" s="30"/>
      <c r="D25" s="188"/>
      <c r="E25" s="183">
        <f t="shared" si="1"/>
        <v>208</v>
      </c>
      <c r="F25" s="183">
        <f t="shared" si="2"/>
        <v>75</v>
      </c>
      <c r="G25" s="183">
        <f t="shared" si="2"/>
        <v>133</v>
      </c>
      <c r="H25" s="183">
        <v>24</v>
      </c>
      <c r="I25" s="184" t="s">
        <v>28</v>
      </c>
      <c r="J25" s="185">
        <v>24</v>
      </c>
      <c r="K25" s="183">
        <v>141</v>
      </c>
      <c r="L25" s="185">
        <v>58</v>
      </c>
      <c r="M25" s="185">
        <v>83</v>
      </c>
      <c r="N25" s="183">
        <v>43</v>
      </c>
      <c r="O25" s="184">
        <v>17</v>
      </c>
      <c r="P25" s="184">
        <v>26</v>
      </c>
      <c r="Q25" s="184" t="s">
        <v>28</v>
      </c>
      <c r="R25" s="184" t="s">
        <v>28</v>
      </c>
      <c r="S25" s="184" t="s">
        <v>28</v>
      </c>
      <c r="T25" s="186"/>
      <c r="U25" s="12" t="s">
        <v>57</v>
      </c>
    </row>
    <row r="26" spans="1:22" s="12" customFormat="1" ht="19.5" customHeight="1">
      <c r="A26" s="30"/>
      <c r="B26" s="67" t="s">
        <v>58</v>
      </c>
      <c r="C26" s="30"/>
      <c r="D26" s="188"/>
      <c r="E26" s="183">
        <f t="shared" si="1"/>
        <v>177</v>
      </c>
      <c r="F26" s="183">
        <f t="shared" si="2"/>
        <v>61</v>
      </c>
      <c r="G26" s="183">
        <f t="shared" si="2"/>
        <v>116</v>
      </c>
      <c r="H26" s="183">
        <f t="shared" si="3"/>
        <v>30</v>
      </c>
      <c r="I26" s="184" t="s">
        <v>28</v>
      </c>
      <c r="J26" s="185">
        <v>30</v>
      </c>
      <c r="K26" s="183">
        <f t="shared" si="4"/>
        <v>85</v>
      </c>
      <c r="L26" s="185">
        <v>36</v>
      </c>
      <c r="M26" s="185">
        <v>49</v>
      </c>
      <c r="N26" s="183">
        <f t="shared" si="5"/>
        <v>51</v>
      </c>
      <c r="O26" s="184">
        <v>17</v>
      </c>
      <c r="P26" s="184">
        <v>34</v>
      </c>
      <c r="Q26" s="183">
        <f t="shared" si="6"/>
        <v>11</v>
      </c>
      <c r="R26" s="184">
        <v>8</v>
      </c>
      <c r="S26" s="184">
        <v>3</v>
      </c>
      <c r="T26" s="186"/>
      <c r="U26" s="12" t="s">
        <v>59</v>
      </c>
    </row>
    <row r="27" spans="1:22" s="12" customFormat="1" ht="19.5" customHeight="1">
      <c r="A27" s="30"/>
      <c r="B27" s="36" t="s">
        <v>60</v>
      </c>
      <c r="C27" s="30"/>
      <c r="D27" s="188"/>
      <c r="E27" s="183">
        <f t="shared" si="1"/>
        <v>193</v>
      </c>
      <c r="F27" s="183">
        <f t="shared" si="2"/>
        <v>65</v>
      </c>
      <c r="G27" s="183">
        <f t="shared" si="2"/>
        <v>128</v>
      </c>
      <c r="H27" s="183">
        <f t="shared" si="3"/>
        <v>10</v>
      </c>
      <c r="I27" s="184" t="s">
        <v>28</v>
      </c>
      <c r="J27" s="185">
        <v>10</v>
      </c>
      <c r="K27" s="183">
        <f t="shared" si="4"/>
        <v>77</v>
      </c>
      <c r="L27" s="185">
        <v>26</v>
      </c>
      <c r="M27" s="185">
        <v>51</v>
      </c>
      <c r="N27" s="183">
        <f t="shared" si="5"/>
        <v>106</v>
      </c>
      <c r="O27" s="184">
        <v>39</v>
      </c>
      <c r="P27" s="184">
        <v>67</v>
      </c>
      <c r="Q27" s="184" t="s">
        <v>28</v>
      </c>
      <c r="R27" s="184" t="s">
        <v>28</v>
      </c>
      <c r="S27" s="184" t="s">
        <v>28</v>
      </c>
      <c r="T27" s="186"/>
      <c r="U27" s="12" t="s">
        <v>61</v>
      </c>
    </row>
    <row r="28" spans="1:22" s="1" customFormat="1" ht="8.25" customHeight="1">
      <c r="A28" s="191"/>
      <c r="B28" s="191"/>
      <c r="C28" s="191"/>
      <c r="D28" s="192"/>
      <c r="E28" s="193"/>
      <c r="F28" s="193"/>
      <c r="G28" s="193"/>
      <c r="H28" s="193"/>
      <c r="I28" s="194"/>
      <c r="J28" s="194"/>
      <c r="K28" s="194"/>
      <c r="L28" s="194"/>
      <c r="M28" s="194"/>
      <c r="N28" s="195"/>
      <c r="O28" s="195"/>
      <c r="P28" s="195"/>
      <c r="Q28" s="196"/>
      <c r="R28" s="197"/>
      <c r="S28" s="197"/>
      <c r="T28" s="198"/>
      <c r="U28" s="191"/>
      <c r="V28" s="191"/>
    </row>
    <row r="29" spans="1:22" s="1" customFormat="1" ht="3.75" customHeight="1">
      <c r="A29" s="4"/>
      <c r="B29" s="4"/>
      <c r="C29" s="4"/>
      <c r="D29" s="4"/>
      <c r="E29" s="4"/>
      <c r="F29" s="4"/>
      <c r="G29" s="4"/>
      <c r="H29" s="4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4"/>
      <c r="U29" s="4"/>
    </row>
    <row r="30" spans="1:22" s="12" customFormat="1" ht="17.25">
      <c r="B30" s="12" t="s">
        <v>62</v>
      </c>
      <c r="L30" s="12" t="s">
        <v>63</v>
      </c>
    </row>
    <row r="31" spans="1:22" ht="20.25" customHeight="1">
      <c r="C31" s="12" t="s">
        <v>350</v>
      </c>
      <c r="D31" s="12"/>
      <c r="E31" s="12"/>
      <c r="F31" s="12"/>
      <c r="G31" s="12"/>
      <c r="L31" s="12" t="s">
        <v>344</v>
      </c>
    </row>
    <row r="32" spans="1:22" ht="15.75" customHeight="1">
      <c r="C32" s="12" t="s">
        <v>351</v>
      </c>
      <c r="D32" s="47"/>
      <c r="E32" s="47"/>
      <c r="F32" s="47"/>
      <c r="G32" s="47"/>
      <c r="H32" s="47"/>
      <c r="I32" s="47"/>
      <c r="J32" s="47"/>
      <c r="K32" s="47"/>
      <c r="L32" s="75" t="s">
        <v>346</v>
      </c>
      <c r="M32" s="48"/>
      <c r="N32" s="47"/>
    </row>
  </sheetData>
  <mergeCells count="14">
    <mergeCell ref="U6:V6"/>
    <mergeCell ref="A9:D9"/>
    <mergeCell ref="T9:V9"/>
    <mergeCell ref="A4:D8"/>
    <mergeCell ref="E4:G6"/>
    <mergeCell ref="H4:S4"/>
    <mergeCell ref="H5:J5"/>
    <mergeCell ref="K5:M5"/>
    <mergeCell ref="N5:P5"/>
    <mergeCell ref="Q5:S5"/>
    <mergeCell ref="H6:J6"/>
    <mergeCell ref="K6:M6"/>
    <mergeCell ref="N6:P6"/>
    <mergeCell ref="Q6:S6"/>
  </mergeCells>
  <phoneticPr fontId="13" type="noConversion"/>
  <printOptions horizontalCentered="1"/>
  <pageMargins left="0" right="0" top="0.78740157480314965" bottom="0" header="0.39370078740157483" footer="0.39370078740157483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5"/>
  <sheetViews>
    <sheetView topLeftCell="A31" zoomScaleSheetLayoutView="75" workbookViewId="0">
      <selection activeCell="N26" sqref="N26"/>
    </sheetView>
  </sheetViews>
  <sheetFormatPr defaultColWidth="9" defaultRowHeight="18.75"/>
  <cols>
    <col min="1" max="1" width="1.375" style="8" customWidth="1"/>
    <col min="2" max="2" width="5.625" style="8" customWidth="1"/>
    <col min="3" max="3" width="3.875" style="8" customWidth="1"/>
    <col min="4" max="4" width="5.875" style="8" customWidth="1"/>
    <col min="5" max="5" width="8.125" style="8" customWidth="1"/>
    <col min="6" max="6" width="7.125" style="8" customWidth="1"/>
    <col min="7" max="7" width="7" style="8" customWidth="1"/>
    <col min="8" max="8" width="7.625" style="8" customWidth="1"/>
    <col min="9" max="10" width="6.625" style="8" customWidth="1"/>
    <col min="11" max="12" width="6.75" style="8" customWidth="1"/>
    <col min="13" max="13" width="7" style="8" customWidth="1"/>
    <col min="14" max="16" width="7.25" style="8" customWidth="1"/>
    <col min="17" max="17" width="6.375" style="8" customWidth="1"/>
    <col min="18" max="18" width="6.875" style="8" customWidth="1"/>
    <col min="19" max="19" width="6.375" style="8" customWidth="1"/>
    <col min="20" max="20" width="0.875" style="8" customWidth="1"/>
    <col min="21" max="21" width="13.375" style="8" customWidth="1"/>
    <col min="22" max="22" width="5.875" style="8" customWidth="1"/>
    <col min="23" max="16384" width="9" style="8"/>
  </cols>
  <sheetData>
    <row r="1" spans="1:23" s="4" customFormat="1">
      <c r="B1" s="4" t="s">
        <v>106</v>
      </c>
      <c r="C1" s="199">
        <v>3.6</v>
      </c>
      <c r="D1" s="4" t="s">
        <v>376</v>
      </c>
      <c r="N1" s="200"/>
    </row>
    <row r="2" spans="1:23" s="5" customFormat="1">
      <c r="B2" s="5" t="s">
        <v>66</v>
      </c>
      <c r="C2" s="199">
        <v>3.6</v>
      </c>
      <c r="D2" s="5" t="s">
        <v>377</v>
      </c>
    </row>
    <row r="3" spans="1:23" ht="11.25" customHeight="1">
      <c r="B3" s="30"/>
    </row>
    <row r="4" spans="1:23" s="203" customFormat="1" ht="21.75" customHeight="1">
      <c r="A4" s="480" t="s">
        <v>107</v>
      </c>
      <c r="B4" s="480"/>
      <c r="C4" s="480"/>
      <c r="D4" s="481"/>
      <c r="E4" s="201"/>
      <c r="F4" s="10"/>
      <c r="G4" s="202"/>
      <c r="H4" s="517" t="s">
        <v>108</v>
      </c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9"/>
      <c r="T4" s="90"/>
      <c r="U4" s="10"/>
    </row>
    <row r="5" spans="1:23" s="203" customFormat="1" ht="17.25">
      <c r="A5" s="482"/>
      <c r="B5" s="482"/>
      <c r="C5" s="482"/>
      <c r="D5" s="483"/>
      <c r="E5" s="13"/>
      <c r="F5" s="5"/>
      <c r="G5" s="156"/>
      <c r="H5" s="476" t="s">
        <v>5</v>
      </c>
      <c r="I5" s="528"/>
      <c r="J5" s="477"/>
      <c r="K5" s="490" t="s">
        <v>6</v>
      </c>
      <c r="L5" s="494"/>
      <c r="M5" s="491"/>
      <c r="N5" s="476" t="s">
        <v>7</v>
      </c>
      <c r="O5" s="528"/>
      <c r="P5" s="477"/>
      <c r="Q5" s="490" t="s">
        <v>8</v>
      </c>
      <c r="R5" s="494"/>
      <c r="S5" s="491"/>
      <c r="T5" s="5"/>
      <c r="U5" s="5"/>
    </row>
    <row r="6" spans="1:23" s="203" customFormat="1" ht="18.75" customHeight="1">
      <c r="A6" s="482"/>
      <c r="B6" s="482"/>
      <c r="C6" s="482"/>
      <c r="D6" s="483"/>
      <c r="E6" s="476" t="s">
        <v>9</v>
      </c>
      <c r="F6" s="528"/>
      <c r="G6" s="477"/>
      <c r="H6" s="476" t="s">
        <v>10</v>
      </c>
      <c r="I6" s="528"/>
      <c r="J6" s="477"/>
      <c r="K6" s="476" t="s">
        <v>11</v>
      </c>
      <c r="L6" s="528"/>
      <c r="M6" s="477"/>
      <c r="N6" s="476" t="s">
        <v>12</v>
      </c>
      <c r="O6" s="528"/>
      <c r="P6" s="477"/>
      <c r="Q6" s="528" t="s">
        <v>13</v>
      </c>
      <c r="R6" s="528"/>
      <c r="S6" s="477"/>
      <c r="T6" s="57"/>
      <c r="U6" s="57"/>
    </row>
    <row r="7" spans="1:23" s="203" customFormat="1" ht="21" customHeight="1">
      <c r="A7" s="482"/>
      <c r="B7" s="482"/>
      <c r="C7" s="482"/>
      <c r="D7" s="483"/>
      <c r="E7" s="476" t="s">
        <v>14</v>
      </c>
      <c r="F7" s="528"/>
      <c r="G7" s="477"/>
      <c r="H7" s="476" t="s">
        <v>15</v>
      </c>
      <c r="I7" s="528"/>
      <c r="J7" s="477"/>
      <c r="K7" s="476" t="s">
        <v>16</v>
      </c>
      <c r="L7" s="528"/>
      <c r="M7" s="477"/>
      <c r="N7" s="476" t="s">
        <v>17</v>
      </c>
      <c r="O7" s="528"/>
      <c r="P7" s="477"/>
      <c r="Q7" s="528" t="s">
        <v>18</v>
      </c>
      <c r="R7" s="528"/>
      <c r="S7" s="477"/>
      <c r="T7" s="57"/>
      <c r="U7" s="57" t="s">
        <v>109</v>
      </c>
    </row>
    <row r="8" spans="1:23" s="203" customFormat="1" ht="17.25">
      <c r="A8" s="482"/>
      <c r="B8" s="482"/>
      <c r="C8" s="482"/>
      <c r="D8" s="483"/>
      <c r="E8" s="13"/>
      <c r="F8" s="5"/>
      <c r="G8" s="156"/>
      <c r="H8" s="476" t="s">
        <v>19</v>
      </c>
      <c r="I8" s="528"/>
      <c r="J8" s="477"/>
      <c r="K8" s="476" t="s">
        <v>20</v>
      </c>
      <c r="L8" s="528"/>
      <c r="M8" s="477"/>
      <c r="N8" s="476" t="s">
        <v>21</v>
      </c>
      <c r="O8" s="528"/>
      <c r="P8" s="477"/>
      <c r="Q8" s="492" t="s">
        <v>22</v>
      </c>
      <c r="R8" s="514"/>
      <c r="S8" s="493"/>
      <c r="T8" s="5"/>
      <c r="U8" s="5"/>
    </row>
    <row r="9" spans="1:23" s="203" customFormat="1" ht="18.75" customHeight="1">
      <c r="A9" s="482"/>
      <c r="B9" s="482"/>
      <c r="C9" s="482"/>
      <c r="D9" s="483"/>
      <c r="E9" s="14"/>
      <c r="F9" s="15"/>
      <c r="G9" s="157"/>
      <c r="H9" s="204"/>
      <c r="I9" s="205"/>
      <c r="J9" s="206"/>
      <c r="K9" s="478" t="s">
        <v>19</v>
      </c>
      <c r="L9" s="532"/>
      <c r="M9" s="479"/>
      <c r="N9" s="204"/>
      <c r="O9" s="205"/>
      <c r="P9" s="206"/>
      <c r="Q9" s="478" t="s">
        <v>23</v>
      </c>
      <c r="R9" s="532"/>
      <c r="S9" s="479"/>
      <c r="T9" s="5"/>
      <c r="U9" s="5"/>
    </row>
    <row r="10" spans="1:23" s="203" customFormat="1" ht="20.25" customHeight="1">
      <c r="A10" s="482"/>
      <c r="B10" s="482"/>
      <c r="C10" s="482"/>
      <c r="D10" s="483"/>
      <c r="E10" s="207" t="s">
        <v>9</v>
      </c>
      <c r="F10" s="208" t="s">
        <v>97</v>
      </c>
      <c r="G10" s="209" t="s">
        <v>98</v>
      </c>
      <c r="H10" s="210" t="s">
        <v>9</v>
      </c>
      <c r="I10" s="210" t="s">
        <v>97</v>
      </c>
      <c r="J10" s="209" t="s">
        <v>98</v>
      </c>
      <c r="K10" s="207" t="s">
        <v>9</v>
      </c>
      <c r="L10" s="207" t="s">
        <v>97</v>
      </c>
      <c r="M10" s="209" t="s">
        <v>98</v>
      </c>
      <c r="N10" s="210" t="s">
        <v>9</v>
      </c>
      <c r="O10" s="210" t="s">
        <v>97</v>
      </c>
      <c r="P10" s="209" t="s">
        <v>98</v>
      </c>
      <c r="Q10" s="207" t="s">
        <v>9</v>
      </c>
      <c r="R10" s="207" t="s">
        <v>97</v>
      </c>
      <c r="S10" s="209" t="s">
        <v>98</v>
      </c>
      <c r="T10" s="57"/>
      <c r="U10" s="5"/>
    </row>
    <row r="11" spans="1:23" s="203" customFormat="1" ht="18.75" customHeight="1">
      <c r="A11" s="484"/>
      <c r="B11" s="484"/>
      <c r="C11" s="484"/>
      <c r="D11" s="485"/>
      <c r="E11" s="211" t="s">
        <v>14</v>
      </c>
      <c r="F11" s="212" t="s">
        <v>99</v>
      </c>
      <c r="G11" s="212" t="s">
        <v>100</v>
      </c>
      <c r="H11" s="211" t="s">
        <v>14</v>
      </c>
      <c r="I11" s="211" t="s">
        <v>99</v>
      </c>
      <c r="J11" s="212" t="s">
        <v>100</v>
      </c>
      <c r="K11" s="211" t="s">
        <v>14</v>
      </c>
      <c r="L11" s="211" t="s">
        <v>99</v>
      </c>
      <c r="M11" s="212" t="s">
        <v>100</v>
      </c>
      <c r="N11" s="211" t="s">
        <v>14</v>
      </c>
      <c r="O11" s="211" t="s">
        <v>99</v>
      </c>
      <c r="P11" s="212" t="s">
        <v>100</v>
      </c>
      <c r="Q11" s="211" t="s">
        <v>14</v>
      </c>
      <c r="R11" s="211" t="s">
        <v>99</v>
      </c>
      <c r="S11" s="212" t="s">
        <v>100</v>
      </c>
      <c r="T11" s="179"/>
      <c r="U11" s="15"/>
    </row>
    <row r="12" spans="1:23" s="203" customFormat="1" ht="26.25" customHeight="1">
      <c r="A12" s="475" t="s">
        <v>24</v>
      </c>
      <c r="B12" s="475"/>
      <c r="C12" s="475"/>
      <c r="D12" s="486"/>
      <c r="E12" s="213">
        <f>SUM(H12,K12,N12,Q12)</f>
        <v>179377</v>
      </c>
      <c r="F12" s="213">
        <f t="shared" ref="F12:R12" si="0">SUM(F13,F19,F38,F43)</f>
        <v>88266</v>
      </c>
      <c r="G12" s="213">
        <f t="shared" si="0"/>
        <v>91111</v>
      </c>
      <c r="H12" s="213">
        <f t="shared" si="0"/>
        <v>98842</v>
      </c>
      <c r="I12" s="213">
        <f t="shared" si="0"/>
        <v>50558</v>
      </c>
      <c r="J12" s="213">
        <f t="shared" si="0"/>
        <v>48284</v>
      </c>
      <c r="K12" s="213">
        <f t="shared" si="0"/>
        <v>29701</v>
      </c>
      <c r="L12" s="213">
        <f t="shared" si="0"/>
        <v>14868</v>
      </c>
      <c r="M12" s="213">
        <f t="shared" si="0"/>
        <v>14833</v>
      </c>
      <c r="N12" s="213">
        <f t="shared" si="0"/>
        <v>15334</v>
      </c>
      <c r="O12" s="213">
        <f t="shared" si="0"/>
        <v>7467</v>
      </c>
      <c r="P12" s="213">
        <f t="shared" si="0"/>
        <v>7867</v>
      </c>
      <c r="Q12" s="213">
        <f t="shared" si="0"/>
        <v>35500</v>
      </c>
      <c r="R12" s="214">
        <f t="shared" si="0"/>
        <v>15373</v>
      </c>
      <c r="S12" s="214">
        <f>SUM(S13,S19,S38,S43)</f>
        <v>20127</v>
      </c>
      <c r="T12" s="215"/>
      <c r="U12" s="216" t="s">
        <v>14</v>
      </c>
      <c r="V12" s="217"/>
      <c r="W12" s="217"/>
    </row>
    <row r="13" spans="1:23" s="203" customFormat="1" ht="18" customHeight="1">
      <c r="A13" s="218" t="s">
        <v>110</v>
      </c>
      <c r="B13" s="216"/>
      <c r="C13" s="216"/>
      <c r="D13" s="219"/>
      <c r="E13" s="220">
        <f t="shared" ref="E13:L13" si="1">SUM(E14:E17)</f>
        <v>30128</v>
      </c>
      <c r="F13" s="220">
        <f t="shared" si="1"/>
        <v>15582</v>
      </c>
      <c r="G13" s="220">
        <f t="shared" si="1"/>
        <v>14546</v>
      </c>
      <c r="H13" s="220">
        <f t="shared" si="1"/>
        <v>17240</v>
      </c>
      <c r="I13" s="220">
        <f>SUM(I14:I17)</f>
        <v>9050</v>
      </c>
      <c r="J13" s="220">
        <f>SUM(J14:J17)</f>
        <v>8190</v>
      </c>
      <c r="K13" s="220">
        <f t="shared" si="1"/>
        <v>8448</v>
      </c>
      <c r="L13" s="220">
        <f t="shared" si="1"/>
        <v>4282</v>
      </c>
      <c r="M13" s="220">
        <f>SUM(M14:M17)</f>
        <v>4166</v>
      </c>
      <c r="N13" s="220">
        <f>SUM(N14:N17)</f>
        <v>4440</v>
      </c>
      <c r="O13" s="220">
        <f>SUM(O14:O17)</f>
        <v>2250</v>
      </c>
      <c r="P13" s="220">
        <f>SUM(P14:P17)</f>
        <v>2190</v>
      </c>
      <c r="Q13" s="166" t="s">
        <v>28</v>
      </c>
      <c r="R13" s="166" t="s">
        <v>28</v>
      </c>
      <c r="S13" s="166" t="s">
        <v>28</v>
      </c>
      <c r="U13" s="221" t="s">
        <v>111</v>
      </c>
      <c r="V13" s="217"/>
      <c r="W13" s="217"/>
    </row>
    <row r="14" spans="1:23" s="203" customFormat="1" ht="18" customHeight="1">
      <c r="A14" s="23"/>
      <c r="B14" s="222" t="s">
        <v>112</v>
      </c>
      <c r="C14" s="223"/>
      <c r="D14" s="224"/>
      <c r="E14" s="225">
        <f>SUM(F14:G14)</f>
        <v>555</v>
      </c>
      <c r="F14" s="225">
        <f t="shared" ref="F14:G17" si="2">SUM(I14,L14,O14,R14)</f>
        <v>285</v>
      </c>
      <c r="G14" s="225">
        <f t="shared" si="2"/>
        <v>270</v>
      </c>
      <c r="H14" s="166" t="s">
        <v>28</v>
      </c>
      <c r="I14" s="166" t="s">
        <v>28</v>
      </c>
      <c r="J14" s="166" t="s">
        <v>28</v>
      </c>
      <c r="K14" s="166" t="s">
        <v>28</v>
      </c>
      <c r="L14" s="166" t="s">
        <v>28</v>
      </c>
      <c r="M14" s="166" t="s">
        <v>28</v>
      </c>
      <c r="N14" s="225">
        <f>SUM(O14:P14)</f>
        <v>555</v>
      </c>
      <c r="O14" s="225">
        <v>285</v>
      </c>
      <c r="P14" s="225">
        <v>270</v>
      </c>
      <c r="Q14" s="166" t="s">
        <v>28</v>
      </c>
      <c r="R14" s="166" t="s">
        <v>28</v>
      </c>
      <c r="S14" s="166" t="s">
        <v>28</v>
      </c>
      <c r="U14" s="226"/>
      <c r="V14" s="217"/>
      <c r="W14" s="217"/>
    </row>
    <row r="15" spans="1:23" s="203" customFormat="1" ht="17.25">
      <c r="B15" s="30" t="s">
        <v>113</v>
      </c>
      <c r="D15" s="227"/>
      <c r="E15" s="225">
        <f>SUM(F15:G15)</f>
        <v>4126</v>
      </c>
      <c r="F15" s="225">
        <f t="shared" si="2"/>
        <v>2059</v>
      </c>
      <c r="G15" s="225">
        <f t="shared" si="2"/>
        <v>2067</v>
      </c>
      <c r="H15" s="166" t="s">
        <v>28</v>
      </c>
      <c r="I15" s="166" t="s">
        <v>28</v>
      </c>
      <c r="J15" s="166" t="s">
        <v>28</v>
      </c>
      <c r="K15" s="225">
        <f>SUM(L15:M15)</f>
        <v>2820</v>
      </c>
      <c r="L15" s="225">
        <v>1389</v>
      </c>
      <c r="M15" s="225">
        <v>1431</v>
      </c>
      <c r="N15" s="225">
        <f>SUM(O15:P15)</f>
        <v>1306</v>
      </c>
      <c r="O15" s="225">
        <v>670</v>
      </c>
      <c r="P15" s="225">
        <v>636</v>
      </c>
      <c r="Q15" s="166" t="s">
        <v>28</v>
      </c>
      <c r="R15" s="166" t="s">
        <v>28</v>
      </c>
      <c r="S15" s="166" t="s">
        <v>28</v>
      </c>
      <c r="U15" s="228" t="s">
        <v>114</v>
      </c>
    </row>
    <row r="16" spans="1:23" s="203" customFormat="1" ht="17.25">
      <c r="B16" s="30" t="s">
        <v>115</v>
      </c>
      <c r="D16" s="227"/>
      <c r="E16" s="225">
        <f>SUM(F16:G16)</f>
        <v>12632</v>
      </c>
      <c r="F16" s="225">
        <f t="shared" si="2"/>
        <v>6577</v>
      </c>
      <c r="G16" s="225">
        <f t="shared" si="2"/>
        <v>6055</v>
      </c>
      <c r="H16" s="225">
        <f t="shared" ref="H16:H17" si="3">SUM(I16:J16)</f>
        <v>8449</v>
      </c>
      <c r="I16" s="225">
        <v>4461</v>
      </c>
      <c r="J16" s="225">
        <v>3988</v>
      </c>
      <c r="K16" s="225">
        <f>SUM(L16:M16)</f>
        <v>2796</v>
      </c>
      <c r="L16" s="225">
        <v>1434</v>
      </c>
      <c r="M16" s="225">
        <v>1362</v>
      </c>
      <c r="N16" s="225">
        <f>SUM(O16:P16)</f>
        <v>1387</v>
      </c>
      <c r="O16" s="225">
        <v>682</v>
      </c>
      <c r="P16" s="225">
        <v>705</v>
      </c>
      <c r="Q16" s="166" t="s">
        <v>28</v>
      </c>
      <c r="R16" s="166" t="s">
        <v>28</v>
      </c>
      <c r="S16" s="166" t="s">
        <v>28</v>
      </c>
      <c r="U16" s="228" t="s">
        <v>116</v>
      </c>
    </row>
    <row r="17" spans="1:21" s="203" customFormat="1" ht="17.25">
      <c r="B17" s="30" t="s">
        <v>117</v>
      </c>
      <c r="D17" s="227"/>
      <c r="E17" s="225">
        <f>SUM(F17:G17)</f>
        <v>12815</v>
      </c>
      <c r="F17" s="225">
        <f t="shared" si="2"/>
        <v>6661</v>
      </c>
      <c r="G17" s="225">
        <f t="shared" si="2"/>
        <v>6154</v>
      </c>
      <c r="H17" s="225">
        <f t="shared" si="3"/>
        <v>8791</v>
      </c>
      <c r="I17" s="225">
        <v>4589</v>
      </c>
      <c r="J17" s="225">
        <v>4202</v>
      </c>
      <c r="K17" s="225">
        <f>SUM(L17:M17)</f>
        <v>2832</v>
      </c>
      <c r="L17" s="225">
        <v>1459</v>
      </c>
      <c r="M17" s="225">
        <v>1373</v>
      </c>
      <c r="N17" s="225">
        <f>SUM(O17:P17)</f>
        <v>1192</v>
      </c>
      <c r="O17" s="225">
        <v>613</v>
      </c>
      <c r="P17" s="225">
        <v>579</v>
      </c>
      <c r="Q17" s="166" t="s">
        <v>28</v>
      </c>
      <c r="R17" s="166" t="s">
        <v>28</v>
      </c>
      <c r="S17" s="166" t="s">
        <v>28</v>
      </c>
      <c r="U17" s="228" t="s">
        <v>118</v>
      </c>
    </row>
    <row r="18" spans="1:21" s="203" customFormat="1" ht="17.25">
      <c r="A18" s="30"/>
      <c r="D18" s="227"/>
      <c r="E18" s="220"/>
      <c r="F18" s="229"/>
      <c r="G18" s="229"/>
      <c r="H18" s="220"/>
      <c r="I18" s="166"/>
      <c r="J18" s="166"/>
      <c r="K18" s="220"/>
      <c r="L18" s="225"/>
      <c r="M18" s="229"/>
      <c r="N18" s="225"/>
      <c r="O18" s="225"/>
      <c r="P18" s="229"/>
      <c r="Q18" s="166" t="s">
        <v>28</v>
      </c>
      <c r="R18" s="166" t="s">
        <v>28</v>
      </c>
      <c r="S18" s="166" t="s">
        <v>28</v>
      </c>
      <c r="U18" s="155"/>
    </row>
    <row r="19" spans="1:21" s="203" customFormat="1" ht="17.25">
      <c r="A19" s="5" t="s">
        <v>119</v>
      </c>
      <c r="D19" s="227"/>
      <c r="E19" s="220">
        <f>SUM(E20:E25)</f>
        <v>87285</v>
      </c>
      <c r="F19" s="220">
        <f t="shared" ref="F19:P19" si="4">SUM(F20:F25)</f>
        <v>44583</v>
      </c>
      <c r="G19" s="220">
        <f t="shared" si="4"/>
        <v>42702</v>
      </c>
      <c r="H19" s="220">
        <f t="shared" si="4"/>
        <v>67177</v>
      </c>
      <c r="I19" s="220">
        <f t="shared" si="4"/>
        <v>34509</v>
      </c>
      <c r="J19" s="220">
        <f t="shared" si="4"/>
        <v>32668</v>
      </c>
      <c r="K19" s="220">
        <f t="shared" si="4"/>
        <v>13984</v>
      </c>
      <c r="L19" s="220">
        <f t="shared" si="4"/>
        <v>6998</v>
      </c>
      <c r="M19" s="220">
        <f t="shared" si="4"/>
        <v>6986</v>
      </c>
      <c r="N19" s="220">
        <f t="shared" si="4"/>
        <v>6124</v>
      </c>
      <c r="O19" s="220">
        <f t="shared" si="4"/>
        <v>3076</v>
      </c>
      <c r="P19" s="220">
        <f t="shared" si="4"/>
        <v>3048</v>
      </c>
      <c r="Q19" s="166" t="s">
        <v>28</v>
      </c>
      <c r="R19" s="166" t="s">
        <v>28</v>
      </c>
      <c r="S19" s="166" t="s">
        <v>28</v>
      </c>
      <c r="U19" s="230" t="s">
        <v>120</v>
      </c>
    </row>
    <row r="20" spans="1:21" s="203" customFormat="1" ht="17.25">
      <c r="B20" s="30" t="s">
        <v>121</v>
      </c>
      <c r="D20" s="231"/>
      <c r="E20" s="225">
        <f>SUM(H20,K20,N20,Q20)</f>
        <v>15220</v>
      </c>
      <c r="F20" s="225">
        <f t="shared" ref="F20:G25" si="5">SUM(I20,L20,O20,R20)</f>
        <v>7781</v>
      </c>
      <c r="G20" s="225">
        <f t="shared" si="5"/>
        <v>7439</v>
      </c>
      <c r="H20" s="225">
        <f>SUM(I20:J20)</f>
        <v>11820</v>
      </c>
      <c r="I20" s="225">
        <v>6083</v>
      </c>
      <c r="J20" s="225">
        <v>5737</v>
      </c>
      <c r="K20" s="225">
        <f t="shared" ref="K20:K25" si="6">SUM(L20:M20)</f>
        <v>2351</v>
      </c>
      <c r="L20" s="225">
        <v>1179</v>
      </c>
      <c r="M20" s="225">
        <v>1172</v>
      </c>
      <c r="N20" s="225">
        <f t="shared" ref="N20:N25" si="7">SUM(O20:P20)</f>
        <v>1049</v>
      </c>
      <c r="O20" s="225">
        <v>519</v>
      </c>
      <c r="P20" s="225">
        <v>530</v>
      </c>
      <c r="Q20" s="166" t="s">
        <v>28</v>
      </c>
      <c r="R20" s="166" t="s">
        <v>28</v>
      </c>
      <c r="S20" s="166" t="s">
        <v>28</v>
      </c>
      <c r="U20" s="228" t="s">
        <v>122</v>
      </c>
    </row>
    <row r="21" spans="1:21" s="203" customFormat="1" ht="17.25">
      <c r="B21" s="30" t="s">
        <v>123</v>
      </c>
      <c r="D21" s="227"/>
      <c r="E21" s="225">
        <f>SUM(H21,K21,N21,Q21)</f>
        <v>14634</v>
      </c>
      <c r="F21" s="225">
        <f t="shared" si="5"/>
        <v>7601</v>
      </c>
      <c r="G21" s="225">
        <f t="shared" si="5"/>
        <v>7033</v>
      </c>
      <c r="H21" s="225">
        <f t="shared" ref="H21:H25" si="8">SUM(I21:J21)</f>
        <v>11176</v>
      </c>
      <c r="I21" s="225">
        <v>5856</v>
      </c>
      <c r="J21" s="225">
        <v>5320</v>
      </c>
      <c r="K21" s="225">
        <f t="shared" si="6"/>
        <v>2424</v>
      </c>
      <c r="L21" s="225">
        <v>1200</v>
      </c>
      <c r="M21" s="225">
        <v>1224</v>
      </c>
      <c r="N21" s="225">
        <f t="shared" si="7"/>
        <v>1034</v>
      </c>
      <c r="O21" s="225">
        <v>545</v>
      </c>
      <c r="P21" s="225">
        <v>489</v>
      </c>
      <c r="Q21" s="166" t="s">
        <v>28</v>
      </c>
      <c r="R21" s="166" t="s">
        <v>28</v>
      </c>
      <c r="S21" s="166" t="s">
        <v>28</v>
      </c>
      <c r="U21" s="228" t="s">
        <v>124</v>
      </c>
    </row>
    <row r="22" spans="1:21">
      <c r="B22" s="30" t="s">
        <v>125</v>
      </c>
      <c r="D22" s="37"/>
      <c r="E22" s="225">
        <f t="shared" ref="E22:E25" si="9">SUM(H22,K22,N22,Q22)</f>
        <v>14661</v>
      </c>
      <c r="F22" s="225">
        <f t="shared" si="5"/>
        <v>7409</v>
      </c>
      <c r="G22" s="225">
        <f t="shared" si="5"/>
        <v>7252</v>
      </c>
      <c r="H22" s="225">
        <f t="shared" si="8"/>
        <v>11197</v>
      </c>
      <c r="I22" s="225">
        <v>5689</v>
      </c>
      <c r="J22" s="225">
        <v>5508</v>
      </c>
      <c r="K22" s="225">
        <f t="shared" si="6"/>
        <v>2402</v>
      </c>
      <c r="L22" s="225">
        <v>1218</v>
      </c>
      <c r="M22" s="225">
        <v>1184</v>
      </c>
      <c r="N22" s="225">
        <f t="shared" si="7"/>
        <v>1062</v>
      </c>
      <c r="O22" s="225">
        <v>502</v>
      </c>
      <c r="P22" s="225">
        <v>560</v>
      </c>
      <c r="Q22" s="166" t="s">
        <v>28</v>
      </c>
      <c r="R22" s="166" t="s">
        <v>28</v>
      </c>
      <c r="S22" s="166" t="s">
        <v>28</v>
      </c>
      <c r="U22" s="228" t="s">
        <v>126</v>
      </c>
    </row>
    <row r="23" spans="1:21">
      <c r="B23" s="30" t="s">
        <v>127</v>
      </c>
      <c r="D23" s="37"/>
      <c r="E23" s="225">
        <f t="shared" si="9"/>
        <v>14711</v>
      </c>
      <c r="F23" s="225">
        <f t="shared" si="5"/>
        <v>7530</v>
      </c>
      <c r="G23" s="225">
        <f t="shared" si="5"/>
        <v>7181</v>
      </c>
      <c r="H23" s="225">
        <f t="shared" si="8"/>
        <v>11372</v>
      </c>
      <c r="I23" s="225">
        <v>5865</v>
      </c>
      <c r="J23" s="225">
        <v>5507</v>
      </c>
      <c r="K23" s="225">
        <f t="shared" si="6"/>
        <v>2333</v>
      </c>
      <c r="L23" s="225">
        <v>1166</v>
      </c>
      <c r="M23" s="225">
        <v>1167</v>
      </c>
      <c r="N23" s="225">
        <f t="shared" si="7"/>
        <v>1006</v>
      </c>
      <c r="O23" s="225">
        <v>499</v>
      </c>
      <c r="P23" s="225">
        <v>507</v>
      </c>
      <c r="Q23" s="166" t="s">
        <v>28</v>
      </c>
      <c r="R23" s="166" t="s">
        <v>28</v>
      </c>
      <c r="S23" s="166" t="s">
        <v>28</v>
      </c>
      <c r="U23" s="228" t="s">
        <v>128</v>
      </c>
    </row>
    <row r="24" spans="1:21">
      <c r="B24" s="30" t="s">
        <v>129</v>
      </c>
      <c r="D24" s="37"/>
      <c r="E24" s="225">
        <f t="shared" si="9"/>
        <v>14305</v>
      </c>
      <c r="F24" s="225">
        <f t="shared" si="5"/>
        <v>7230</v>
      </c>
      <c r="G24" s="225">
        <f t="shared" si="5"/>
        <v>7075</v>
      </c>
      <c r="H24" s="225">
        <f t="shared" si="8"/>
        <v>10980</v>
      </c>
      <c r="I24" s="225">
        <v>5576</v>
      </c>
      <c r="J24" s="225">
        <v>5404</v>
      </c>
      <c r="K24" s="225">
        <f t="shared" si="6"/>
        <v>2310</v>
      </c>
      <c r="L24" s="225">
        <v>1142</v>
      </c>
      <c r="M24" s="225">
        <v>1168</v>
      </c>
      <c r="N24" s="225">
        <f t="shared" si="7"/>
        <v>1015</v>
      </c>
      <c r="O24" s="225">
        <v>512</v>
      </c>
      <c r="P24" s="225">
        <v>503</v>
      </c>
      <c r="Q24" s="166" t="s">
        <v>28</v>
      </c>
      <c r="R24" s="166" t="s">
        <v>28</v>
      </c>
      <c r="S24" s="166" t="s">
        <v>28</v>
      </c>
      <c r="U24" s="228" t="s">
        <v>130</v>
      </c>
    </row>
    <row r="25" spans="1:21">
      <c r="B25" s="30" t="s">
        <v>131</v>
      </c>
      <c r="D25" s="37"/>
      <c r="E25" s="225">
        <f t="shared" si="9"/>
        <v>13754</v>
      </c>
      <c r="F25" s="225">
        <f t="shared" si="5"/>
        <v>7032</v>
      </c>
      <c r="G25" s="225">
        <f t="shared" si="5"/>
        <v>6722</v>
      </c>
      <c r="H25" s="225">
        <f t="shared" si="8"/>
        <v>10632</v>
      </c>
      <c r="I25" s="225">
        <v>5440</v>
      </c>
      <c r="J25" s="225">
        <v>5192</v>
      </c>
      <c r="K25" s="225">
        <f t="shared" si="6"/>
        <v>2164</v>
      </c>
      <c r="L25" s="225">
        <v>1093</v>
      </c>
      <c r="M25" s="225">
        <v>1071</v>
      </c>
      <c r="N25" s="225">
        <f t="shared" si="7"/>
        <v>958</v>
      </c>
      <c r="O25" s="225">
        <v>499</v>
      </c>
      <c r="P25" s="225">
        <v>459</v>
      </c>
      <c r="Q25" s="166" t="s">
        <v>28</v>
      </c>
      <c r="R25" s="166" t="s">
        <v>28</v>
      </c>
      <c r="S25" s="166" t="s">
        <v>28</v>
      </c>
      <c r="U25" s="228" t="s">
        <v>132</v>
      </c>
    </row>
    <row r="26" spans="1:21" ht="126" customHeight="1">
      <c r="B26" s="30"/>
      <c r="E26" s="232"/>
      <c r="F26" s="232"/>
      <c r="G26" s="232"/>
      <c r="H26" s="232"/>
      <c r="I26" s="232"/>
      <c r="J26" s="232"/>
      <c r="K26" s="232"/>
      <c r="L26" s="232"/>
      <c r="M26" s="232"/>
      <c r="N26" s="170"/>
      <c r="O26" s="170"/>
      <c r="P26" s="170"/>
      <c r="Q26" s="170"/>
      <c r="R26" s="170"/>
      <c r="S26" s="170"/>
      <c r="U26" s="233"/>
    </row>
    <row r="27" spans="1:21" s="4" customFormat="1">
      <c r="B27" s="4" t="s">
        <v>106</v>
      </c>
      <c r="C27" s="199">
        <v>3.6</v>
      </c>
      <c r="D27" s="4" t="s">
        <v>374</v>
      </c>
    </row>
    <row r="28" spans="1:21" s="5" customFormat="1">
      <c r="B28" s="5" t="s">
        <v>66</v>
      </c>
      <c r="C28" s="199">
        <v>3.6</v>
      </c>
      <c r="D28" s="5" t="s">
        <v>375</v>
      </c>
    </row>
    <row r="29" spans="1:21" ht="11.25" customHeight="1"/>
    <row r="30" spans="1:21" s="203" customFormat="1" ht="21.75" customHeight="1">
      <c r="A30" s="480" t="s">
        <v>107</v>
      </c>
      <c r="B30" s="480"/>
      <c r="C30" s="480"/>
      <c r="D30" s="481"/>
      <c r="E30" s="201"/>
      <c r="F30" s="10"/>
      <c r="G30" s="202"/>
      <c r="H30" s="517" t="s">
        <v>108</v>
      </c>
      <c r="I30" s="518"/>
      <c r="J30" s="518"/>
      <c r="K30" s="518"/>
      <c r="L30" s="518"/>
      <c r="M30" s="518"/>
      <c r="N30" s="518"/>
      <c r="O30" s="518"/>
      <c r="P30" s="518"/>
      <c r="Q30" s="518"/>
      <c r="R30" s="518"/>
      <c r="S30" s="519"/>
      <c r="T30" s="90"/>
      <c r="U30" s="10"/>
    </row>
    <row r="31" spans="1:21" s="203" customFormat="1" ht="17.25">
      <c r="A31" s="482"/>
      <c r="B31" s="482"/>
      <c r="C31" s="482"/>
      <c r="D31" s="483"/>
      <c r="E31" s="13"/>
      <c r="F31" s="5"/>
      <c r="G31" s="156"/>
      <c r="H31" s="476" t="s">
        <v>5</v>
      </c>
      <c r="I31" s="528"/>
      <c r="J31" s="477"/>
      <c r="K31" s="490" t="s">
        <v>6</v>
      </c>
      <c r="L31" s="494"/>
      <c r="M31" s="491"/>
      <c r="N31" s="476" t="s">
        <v>7</v>
      </c>
      <c r="O31" s="528"/>
      <c r="P31" s="477"/>
      <c r="Q31" s="490" t="s">
        <v>8</v>
      </c>
      <c r="R31" s="494"/>
      <c r="S31" s="491"/>
      <c r="T31" s="5"/>
      <c r="U31" s="5"/>
    </row>
    <row r="32" spans="1:21" s="203" customFormat="1" ht="18.75" customHeight="1">
      <c r="A32" s="482"/>
      <c r="B32" s="482"/>
      <c r="C32" s="482"/>
      <c r="D32" s="483"/>
      <c r="E32" s="476" t="s">
        <v>9</v>
      </c>
      <c r="F32" s="528"/>
      <c r="G32" s="477"/>
      <c r="H32" s="476" t="s">
        <v>10</v>
      </c>
      <c r="I32" s="528"/>
      <c r="J32" s="477"/>
      <c r="K32" s="476" t="s">
        <v>11</v>
      </c>
      <c r="L32" s="528"/>
      <c r="M32" s="477"/>
      <c r="N32" s="476" t="s">
        <v>12</v>
      </c>
      <c r="O32" s="528"/>
      <c r="P32" s="477"/>
      <c r="Q32" s="528" t="s">
        <v>13</v>
      </c>
      <c r="R32" s="528"/>
      <c r="S32" s="477"/>
      <c r="T32" s="57"/>
      <c r="U32" s="57"/>
    </row>
    <row r="33" spans="1:21" s="203" customFormat="1" ht="21" customHeight="1">
      <c r="A33" s="482"/>
      <c r="B33" s="482"/>
      <c r="C33" s="482"/>
      <c r="D33" s="483"/>
      <c r="E33" s="476" t="s">
        <v>14</v>
      </c>
      <c r="F33" s="528"/>
      <c r="G33" s="477"/>
      <c r="H33" s="476" t="s">
        <v>15</v>
      </c>
      <c r="I33" s="528"/>
      <c r="J33" s="477"/>
      <c r="K33" s="476" t="s">
        <v>16</v>
      </c>
      <c r="L33" s="528"/>
      <c r="M33" s="477"/>
      <c r="N33" s="476" t="s">
        <v>17</v>
      </c>
      <c r="O33" s="528"/>
      <c r="P33" s="477"/>
      <c r="Q33" s="528" t="s">
        <v>18</v>
      </c>
      <c r="R33" s="528"/>
      <c r="S33" s="477"/>
      <c r="T33" s="57"/>
      <c r="U33" s="57" t="s">
        <v>109</v>
      </c>
    </row>
    <row r="34" spans="1:21" s="203" customFormat="1" ht="17.25">
      <c r="A34" s="482"/>
      <c r="B34" s="482"/>
      <c r="C34" s="482"/>
      <c r="D34" s="483"/>
      <c r="E34" s="13"/>
      <c r="F34" s="5"/>
      <c r="G34" s="156"/>
      <c r="H34" s="476" t="s">
        <v>19</v>
      </c>
      <c r="I34" s="528"/>
      <c r="J34" s="477"/>
      <c r="K34" s="476" t="s">
        <v>20</v>
      </c>
      <c r="L34" s="528"/>
      <c r="M34" s="477"/>
      <c r="N34" s="476" t="s">
        <v>21</v>
      </c>
      <c r="O34" s="528"/>
      <c r="P34" s="477"/>
      <c r="Q34" s="492" t="s">
        <v>22</v>
      </c>
      <c r="R34" s="514"/>
      <c r="S34" s="493"/>
      <c r="T34" s="5"/>
      <c r="U34" s="5"/>
    </row>
    <row r="35" spans="1:21" s="203" customFormat="1" ht="18.75" customHeight="1">
      <c r="A35" s="482"/>
      <c r="B35" s="482"/>
      <c r="C35" s="482"/>
      <c r="D35" s="483"/>
      <c r="E35" s="14"/>
      <c r="F35" s="15"/>
      <c r="G35" s="157"/>
      <c r="H35" s="204"/>
      <c r="I35" s="205"/>
      <c r="J35" s="206"/>
      <c r="K35" s="478" t="s">
        <v>19</v>
      </c>
      <c r="L35" s="532"/>
      <c r="M35" s="479"/>
      <c r="N35" s="204"/>
      <c r="O35" s="205"/>
      <c r="P35" s="206"/>
      <c r="Q35" s="478" t="s">
        <v>23</v>
      </c>
      <c r="R35" s="532"/>
      <c r="S35" s="479"/>
      <c r="T35" s="5"/>
      <c r="U35" s="5"/>
    </row>
    <row r="36" spans="1:21" s="203" customFormat="1" ht="20.25" customHeight="1">
      <c r="A36" s="482"/>
      <c r="B36" s="482"/>
      <c r="C36" s="482"/>
      <c r="D36" s="483"/>
      <c r="E36" s="207" t="s">
        <v>9</v>
      </c>
      <c r="F36" s="208" t="s">
        <v>97</v>
      </c>
      <c r="G36" s="209" t="s">
        <v>98</v>
      </c>
      <c r="H36" s="210" t="s">
        <v>9</v>
      </c>
      <c r="I36" s="210" t="s">
        <v>97</v>
      </c>
      <c r="J36" s="454" t="s">
        <v>98</v>
      </c>
      <c r="K36" s="207" t="s">
        <v>9</v>
      </c>
      <c r="L36" s="207" t="s">
        <v>97</v>
      </c>
      <c r="M36" s="454" t="s">
        <v>98</v>
      </c>
      <c r="N36" s="210" t="s">
        <v>9</v>
      </c>
      <c r="O36" s="210" t="s">
        <v>97</v>
      </c>
      <c r="P36" s="454" t="s">
        <v>98</v>
      </c>
      <c r="Q36" s="207" t="s">
        <v>9</v>
      </c>
      <c r="R36" s="207" t="s">
        <v>97</v>
      </c>
      <c r="S36" s="454" t="s">
        <v>98</v>
      </c>
      <c r="T36" s="57"/>
      <c r="U36" s="5"/>
    </row>
    <row r="37" spans="1:21" s="203" customFormat="1" ht="18.75" customHeight="1">
      <c r="A37" s="484"/>
      <c r="B37" s="484"/>
      <c r="C37" s="484"/>
      <c r="D37" s="485"/>
      <c r="E37" s="211" t="s">
        <v>14</v>
      </c>
      <c r="F37" s="212" t="s">
        <v>99</v>
      </c>
      <c r="G37" s="212" t="s">
        <v>100</v>
      </c>
      <c r="H37" s="211" t="s">
        <v>14</v>
      </c>
      <c r="I37" s="211" t="s">
        <v>99</v>
      </c>
      <c r="J37" s="453" t="s">
        <v>100</v>
      </c>
      <c r="K37" s="211" t="s">
        <v>14</v>
      </c>
      <c r="L37" s="211" t="s">
        <v>99</v>
      </c>
      <c r="M37" s="453" t="s">
        <v>100</v>
      </c>
      <c r="N37" s="211" t="s">
        <v>14</v>
      </c>
      <c r="O37" s="211" t="s">
        <v>99</v>
      </c>
      <c r="P37" s="453" t="s">
        <v>100</v>
      </c>
      <c r="Q37" s="211" t="s">
        <v>14</v>
      </c>
      <c r="R37" s="211" t="s">
        <v>99</v>
      </c>
      <c r="S37" s="453" t="s">
        <v>100</v>
      </c>
      <c r="T37" s="179"/>
      <c r="U37" s="15"/>
    </row>
    <row r="38" spans="1:21" s="4" customFormat="1">
      <c r="A38" s="5" t="s">
        <v>133</v>
      </c>
      <c r="D38" s="234"/>
      <c r="E38" s="220">
        <f>SUM(E39:E41)</f>
        <v>37927</v>
      </c>
      <c r="F38" s="220">
        <f t="shared" ref="F38:S38" si="10">SUM(F39:F41)</f>
        <v>18254</v>
      </c>
      <c r="G38" s="220">
        <f t="shared" si="10"/>
        <v>19673</v>
      </c>
      <c r="H38" s="220">
        <f t="shared" si="10"/>
        <v>13508</v>
      </c>
      <c r="I38" s="220">
        <f t="shared" si="10"/>
        <v>6634</v>
      </c>
      <c r="J38" s="220">
        <f t="shared" si="10"/>
        <v>6874</v>
      </c>
      <c r="K38" s="220">
        <f t="shared" si="10"/>
        <v>4661</v>
      </c>
      <c r="L38" s="220">
        <f t="shared" si="10"/>
        <v>2440</v>
      </c>
      <c r="M38" s="220">
        <f t="shared" si="10"/>
        <v>2221</v>
      </c>
      <c r="N38" s="220">
        <f t="shared" si="10"/>
        <v>2550</v>
      </c>
      <c r="O38" s="220">
        <f t="shared" si="10"/>
        <v>1256</v>
      </c>
      <c r="P38" s="220">
        <f t="shared" si="10"/>
        <v>1294</v>
      </c>
      <c r="Q38" s="220">
        <f t="shared" si="10"/>
        <v>17208</v>
      </c>
      <c r="R38" s="220">
        <f t="shared" si="10"/>
        <v>7924</v>
      </c>
      <c r="S38" s="220">
        <f t="shared" si="10"/>
        <v>9284</v>
      </c>
      <c r="U38" s="177" t="s">
        <v>134</v>
      </c>
    </row>
    <row r="39" spans="1:21">
      <c r="B39" s="30" t="s">
        <v>135</v>
      </c>
      <c r="D39" s="37"/>
      <c r="E39" s="225">
        <f>SUM(F39:G39)</f>
        <v>12953</v>
      </c>
      <c r="F39" s="225">
        <f>SUM(I39,L39,O39,R39)</f>
        <v>6287</v>
      </c>
      <c r="G39" s="225">
        <f>SUM(J39,M39,P39,S39)</f>
        <v>6666</v>
      </c>
      <c r="H39" s="225">
        <f>SUM(I39:J39)</f>
        <v>4717</v>
      </c>
      <c r="I39" s="225">
        <v>2356</v>
      </c>
      <c r="J39" s="225">
        <v>2361</v>
      </c>
      <c r="K39" s="225">
        <f>SUM(L39:M39)</f>
        <v>1653</v>
      </c>
      <c r="L39" s="225">
        <v>909</v>
      </c>
      <c r="M39" s="225">
        <v>744</v>
      </c>
      <c r="N39" s="225">
        <f>SUM(O39:P39)</f>
        <v>881</v>
      </c>
      <c r="O39" s="225">
        <v>404</v>
      </c>
      <c r="P39" s="225">
        <v>477</v>
      </c>
      <c r="Q39" s="225">
        <f>SUM(R39:S39)</f>
        <v>5702</v>
      </c>
      <c r="R39" s="235">
        <v>2618</v>
      </c>
      <c r="S39" s="235">
        <v>3084</v>
      </c>
      <c r="U39" s="236" t="s">
        <v>136</v>
      </c>
    </row>
    <row r="40" spans="1:21">
      <c r="B40" s="30" t="s">
        <v>137</v>
      </c>
      <c r="D40" s="37"/>
      <c r="E40" s="225">
        <f>SUM(F40:G40)</f>
        <v>12646</v>
      </c>
      <c r="F40" s="225">
        <f t="shared" ref="F40:F41" si="11">SUM(I40,L40,O40,R40)</f>
        <v>5994</v>
      </c>
      <c r="G40" s="225">
        <f t="shared" ref="G40:G41" si="12">SUM(J40,M40,P40,S40)</f>
        <v>6652</v>
      </c>
      <c r="H40" s="225">
        <f>SUM(I40:J40)</f>
        <v>4546</v>
      </c>
      <c r="I40" s="225">
        <v>2178</v>
      </c>
      <c r="J40" s="225">
        <v>2368</v>
      </c>
      <c r="K40" s="225">
        <f>SUM(L40:M40)</f>
        <v>1526</v>
      </c>
      <c r="L40" s="225">
        <v>785</v>
      </c>
      <c r="M40" s="225">
        <v>741</v>
      </c>
      <c r="N40" s="225">
        <f>SUM(O40:P40)</f>
        <v>722</v>
      </c>
      <c r="O40" s="225">
        <v>380</v>
      </c>
      <c r="P40" s="225">
        <v>342</v>
      </c>
      <c r="Q40" s="225">
        <f>SUM(R40:S40)</f>
        <v>5852</v>
      </c>
      <c r="R40" s="235">
        <v>2651</v>
      </c>
      <c r="S40" s="235">
        <v>3201</v>
      </c>
      <c r="U40" s="236" t="s">
        <v>138</v>
      </c>
    </row>
    <row r="41" spans="1:21">
      <c r="B41" s="30" t="s">
        <v>139</v>
      </c>
      <c r="D41" s="37"/>
      <c r="E41" s="225">
        <f>SUM(F41:G41)</f>
        <v>12328</v>
      </c>
      <c r="F41" s="225">
        <f t="shared" si="11"/>
        <v>5973</v>
      </c>
      <c r="G41" s="225">
        <f t="shared" si="12"/>
        <v>6355</v>
      </c>
      <c r="H41" s="225">
        <f>SUM(I41:J41)</f>
        <v>4245</v>
      </c>
      <c r="I41" s="225">
        <v>2100</v>
      </c>
      <c r="J41" s="225">
        <v>2145</v>
      </c>
      <c r="K41" s="225">
        <f>SUM(L41:M41)</f>
        <v>1482</v>
      </c>
      <c r="L41" s="225">
        <v>746</v>
      </c>
      <c r="M41" s="225">
        <v>736</v>
      </c>
      <c r="N41" s="225">
        <f>SUM(O41:P41)</f>
        <v>947</v>
      </c>
      <c r="O41" s="225">
        <v>472</v>
      </c>
      <c r="P41" s="225">
        <v>475</v>
      </c>
      <c r="Q41" s="225">
        <f>SUM(R41:S41)</f>
        <v>5654</v>
      </c>
      <c r="R41" s="235">
        <v>2655</v>
      </c>
      <c r="S41" s="235">
        <v>2999</v>
      </c>
      <c r="U41" s="236" t="s">
        <v>140</v>
      </c>
    </row>
    <row r="42" spans="1:21">
      <c r="B42" s="30"/>
      <c r="D42" s="37"/>
      <c r="E42" s="225"/>
      <c r="F42" s="229"/>
      <c r="G42" s="229"/>
      <c r="H42" s="225"/>
      <c r="I42" s="225"/>
      <c r="J42" s="229"/>
      <c r="K42" s="225"/>
      <c r="L42" s="225"/>
      <c r="M42" s="229"/>
      <c r="N42" s="166"/>
      <c r="O42" s="166"/>
      <c r="P42" s="166"/>
      <c r="Q42" s="166"/>
      <c r="R42" s="166"/>
      <c r="S42" s="166"/>
      <c r="U42" s="236"/>
    </row>
    <row r="43" spans="1:21">
      <c r="A43" s="5" t="s">
        <v>141</v>
      </c>
      <c r="B43" s="30"/>
      <c r="D43" s="37"/>
      <c r="E43" s="220">
        <f t="shared" ref="E43:S43" si="13">SUM(E44:E46)</f>
        <v>24037</v>
      </c>
      <c r="F43" s="220">
        <f t="shared" si="13"/>
        <v>9847</v>
      </c>
      <c r="G43" s="220">
        <f t="shared" si="13"/>
        <v>14190</v>
      </c>
      <c r="H43" s="225">
        <f t="shared" ref="H43:H46" si="14">SUM(I43:J43)</f>
        <v>917</v>
      </c>
      <c r="I43" s="166">
        <f>SUM(I44:I46)</f>
        <v>365</v>
      </c>
      <c r="J43" s="166">
        <f>SUM(J44:J46)</f>
        <v>552</v>
      </c>
      <c r="K43" s="220">
        <f t="shared" si="13"/>
        <v>2608</v>
      </c>
      <c r="L43" s="220">
        <f t="shared" si="13"/>
        <v>1148</v>
      </c>
      <c r="M43" s="220">
        <f t="shared" si="13"/>
        <v>1460</v>
      </c>
      <c r="N43" s="220">
        <f t="shared" si="13"/>
        <v>2220</v>
      </c>
      <c r="O43" s="220">
        <f t="shared" si="13"/>
        <v>885</v>
      </c>
      <c r="P43" s="220">
        <f t="shared" si="13"/>
        <v>1335</v>
      </c>
      <c r="Q43" s="220">
        <f t="shared" si="13"/>
        <v>18292</v>
      </c>
      <c r="R43" s="220">
        <f t="shared" si="13"/>
        <v>7449</v>
      </c>
      <c r="S43" s="220">
        <f t="shared" si="13"/>
        <v>10843</v>
      </c>
      <c r="U43" s="236"/>
    </row>
    <row r="44" spans="1:21">
      <c r="B44" s="30" t="s">
        <v>142</v>
      </c>
      <c r="D44" s="37"/>
      <c r="E44" s="225">
        <f>SUM(F44:G44)</f>
        <v>7840</v>
      </c>
      <c r="F44" s="225">
        <f t="shared" ref="F44:G46" si="15">SUM(I44,L44,O44,R44)</f>
        <v>3214</v>
      </c>
      <c r="G44" s="225">
        <f t="shared" si="15"/>
        <v>4626</v>
      </c>
      <c r="H44" s="225">
        <f t="shared" si="14"/>
        <v>327</v>
      </c>
      <c r="I44" s="166">
        <v>124</v>
      </c>
      <c r="J44" s="166">
        <v>203</v>
      </c>
      <c r="K44" s="225">
        <f>SUM(L44:M44)</f>
        <v>1036</v>
      </c>
      <c r="L44" s="225">
        <v>459</v>
      </c>
      <c r="M44" s="225">
        <v>577</v>
      </c>
      <c r="N44" s="225">
        <f>SUM(O44:P44)</f>
        <v>759</v>
      </c>
      <c r="O44" s="225">
        <v>307</v>
      </c>
      <c r="P44" s="225">
        <v>452</v>
      </c>
      <c r="Q44" s="225">
        <f>SUM(R44:S44)</f>
        <v>5718</v>
      </c>
      <c r="R44" s="235">
        <v>2324</v>
      </c>
      <c r="S44" s="235">
        <v>3394</v>
      </c>
      <c r="U44" s="236" t="s">
        <v>143</v>
      </c>
    </row>
    <row r="45" spans="1:21">
      <c r="B45" s="30" t="s">
        <v>144</v>
      </c>
      <c r="D45" s="37"/>
      <c r="E45" s="225">
        <f>SUM(F45:G45)</f>
        <v>8069</v>
      </c>
      <c r="F45" s="225">
        <f t="shared" si="15"/>
        <v>3262</v>
      </c>
      <c r="G45" s="225">
        <f t="shared" si="15"/>
        <v>4807</v>
      </c>
      <c r="H45" s="225">
        <f t="shared" si="14"/>
        <v>295</v>
      </c>
      <c r="I45" s="166">
        <v>112</v>
      </c>
      <c r="J45" s="166">
        <v>183</v>
      </c>
      <c r="K45" s="225">
        <f>SUM(L45:M45)</f>
        <v>832</v>
      </c>
      <c r="L45" s="225">
        <v>356</v>
      </c>
      <c r="M45" s="225">
        <v>476</v>
      </c>
      <c r="N45" s="225">
        <f>SUM(O45:P45)</f>
        <v>734</v>
      </c>
      <c r="O45" s="225">
        <v>292</v>
      </c>
      <c r="P45" s="225">
        <v>442</v>
      </c>
      <c r="Q45" s="225">
        <f>SUM(R45:S45)</f>
        <v>6208</v>
      </c>
      <c r="R45" s="235">
        <v>2502</v>
      </c>
      <c r="S45" s="235">
        <v>3706</v>
      </c>
      <c r="U45" s="236" t="s">
        <v>145</v>
      </c>
    </row>
    <row r="46" spans="1:21">
      <c r="B46" s="30" t="s">
        <v>146</v>
      </c>
      <c r="D46" s="37"/>
      <c r="E46" s="225">
        <f>SUM(F46:G46)</f>
        <v>8128</v>
      </c>
      <c r="F46" s="225">
        <f t="shared" si="15"/>
        <v>3371</v>
      </c>
      <c r="G46" s="225">
        <f t="shared" si="15"/>
        <v>4757</v>
      </c>
      <c r="H46" s="225">
        <f t="shared" si="14"/>
        <v>295</v>
      </c>
      <c r="I46" s="166">
        <v>129</v>
      </c>
      <c r="J46" s="166">
        <v>166</v>
      </c>
      <c r="K46" s="225">
        <f>SUM(L46:M46)</f>
        <v>740</v>
      </c>
      <c r="L46" s="225">
        <v>333</v>
      </c>
      <c r="M46" s="225">
        <v>407</v>
      </c>
      <c r="N46" s="225">
        <f>SUM(O46:P46)</f>
        <v>727</v>
      </c>
      <c r="O46" s="225">
        <v>286</v>
      </c>
      <c r="P46" s="225">
        <v>441</v>
      </c>
      <c r="Q46" s="225">
        <f>SUM(R46:S46)</f>
        <v>6366</v>
      </c>
      <c r="R46" s="235">
        <v>2623</v>
      </c>
      <c r="S46" s="235">
        <v>3743</v>
      </c>
      <c r="U46" s="236" t="s">
        <v>147</v>
      </c>
    </row>
    <row r="47" spans="1:21" ht="6.75" customHeight="1">
      <c r="A47" s="39"/>
      <c r="B47" s="39"/>
      <c r="C47" s="39"/>
      <c r="D47" s="39"/>
      <c r="E47" s="173"/>
      <c r="F47" s="237"/>
      <c r="G47" s="237"/>
      <c r="H47" s="173"/>
      <c r="I47" s="173"/>
      <c r="J47" s="237"/>
      <c r="K47" s="173"/>
      <c r="L47" s="173"/>
      <c r="M47" s="237"/>
      <c r="N47" s="173"/>
      <c r="O47" s="173"/>
      <c r="P47" s="237"/>
      <c r="Q47" s="173"/>
      <c r="R47" s="173"/>
      <c r="S47" s="237"/>
      <c r="T47" s="39"/>
      <c r="U47" s="180"/>
    </row>
    <row r="48" spans="1:21" ht="9" customHeight="1"/>
    <row r="49" spans="2:13" s="12" customFormat="1" ht="17.25">
      <c r="B49" s="12" t="s">
        <v>62</v>
      </c>
      <c r="L49" s="12" t="s">
        <v>353</v>
      </c>
    </row>
    <row r="50" spans="2:13" s="7" customFormat="1">
      <c r="C50" s="12" t="s">
        <v>64</v>
      </c>
      <c r="D50" s="12"/>
      <c r="E50" s="12"/>
      <c r="F50" s="12"/>
      <c r="G50" s="12"/>
      <c r="L50" s="12" t="s">
        <v>349</v>
      </c>
    </row>
    <row r="51" spans="2:13" s="7" customFormat="1">
      <c r="C51" s="12" t="s">
        <v>351</v>
      </c>
      <c r="M51" s="75" t="s">
        <v>352</v>
      </c>
    </row>
    <row r="52" spans="2:13">
      <c r="J52" s="238"/>
    </row>
    <row r="55" spans="2:13" ht="82.5" customHeight="1"/>
  </sheetData>
  <mergeCells count="45">
    <mergeCell ref="Q34:S34"/>
    <mergeCell ref="N33:P33"/>
    <mergeCell ref="K35:M35"/>
    <mergeCell ref="E32:G32"/>
    <mergeCell ref="A12:D12"/>
    <mergeCell ref="A30:D37"/>
    <mergeCell ref="H30:S30"/>
    <mergeCell ref="H31:J31"/>
    <mergeCell ref="K31:M31"/>
    <mergeCell ref="N31:P31"/>
    <mergeCell ref="Q31:S31"/>
    <mergeCell ref="E33:G33"/>
    <mergeCell ref="H33:J33"/>
    <mergeCell ref="K33:M33"/>
    <mergeCell ref="Q35:S35"/>
    <mergeCell ref="Q33:S33"/>
    <mergeCell ref="H34:J34"/>
    <mergeCell ref="K34:M34"/>
    <mergeCell ref="N34:P34"/>
    <mergeCell ref="K7:M7"/>
    <mergeCell ref="N7:P7"/>
    <mergeCell ref="Q7:S7"/>
    <mergeCell ref="H32:J32"/>
    <mergeCell ref="K32:M32"/>
    <mergeCell ref="N32:P32"/>
    <mergeCell ref="Q32:S32"/>
    <mergeCell ref="K9:M9"/>
    <mergeCell ref="Q9:S9"/>
    <mergeCell ref="H7:J7"/>
    <mergeCell ref="A4:D11"/>
    <mergeCell ref="H4:S4"/>
    <mergeCell ref="H5:J5"/>
    <mergeCell ref="K5:M5"/>
    <mergeCell ref="N5:P5"/>
    <mergeCell ref="Q5:S5"/>
    <mergeCell ref="E6:G6"/>
    <mergeCell ref="Q8:S8"/>
    <mergeCell ref="Q6:S6"/>
    <mergeCell ref="E7:G7"/>
    <mergeCell ref="H6:J6"/>
    <mergeCell ref="K6:M6"/>
    <mergeCell ref="N6:P6"/>
    <mergeCell ref="H8:J8"/>
    <mergeCell ref="K8:M8"/>
    <mergeCell ref="N8:P8"/>
  </mergeCells>
  <phoneticPr fontId="13" type="noConversion"/>
  <printOptions horizontalCentered="1"/>
  <pageMargins left="0" right="0" top="0.78740157480314965" bottom="0" header="0.39370078740157483" footer="0.39370078740157483"/>
  <pageSetup paperSize="9" scale="95" orientation="landscape" r:id="rId1"/>
  <headerFooter alignWithMargins="0"/>
  <rowBreaks count="1" manualBreakCount="1">
    <brk id="2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3"/>
  <sheetViews>
    <sheetView showGridLines="0" topLeftCell="B1" workbookViewId="0">
      <selection activeCell="D1" sqref="D1"/>
    </sheetView>
  </sheetViews>
  <sheetFormatPr defaultColWidth="9" defaultRowHeight="18.75"/>
  <cols>
    <col min="1" max="1" width="1.375" style="47" hidden="1" customWidth="1"/>
    <col min="2" max="2" width="5.375" style="47" customWidth="1"/>
    <col min="3" max="3" width="4.25" style="47" customWidth="1"/>
    <col min="4" max="4" width="2.875" style="47" customWidth="1"/>
    <col min="5" max="5" width="7.75" style="47" customWidth="1"/>
    <col min="6" max="7" width="6.875" style="47" customWidth="1"/>
    <col min="8" max="8" width="7.75" style="47" customWidth="1"/>
    <col min="9" max="19" width="6.875" style="47" customWidth="1"/>
    <col min="20" max="20" width="1.125" style="47" customWidth="1"/>
    <col min="21" max="21" width="14.375" style="47" customWidth="1"/>
    <col min="22" max="22" width="7.125" style="48" customWidth="1"/>
    <col min="23" max="27" width="9" style="48"/>
    <col min="28" max="16384" width="9" style="47"/>
  </cols>
  <sheetData>
    <row r="1" spans="1:27" s="43" customFormat="1">
      <c r="B1" s="43" t="s">
        <v>106</v>
      </c>
      <c r="C1" s="3">
        <v>3.7</v>
      </c>
      <c r="D1" s="43" t="s">
        <v>381</v>
      </c>
      <c r="L1" s="239"/>
      <c r="N1" s="239"/>
      <c r="V1" s="44"/>
      <c r="W1" s="44"/>
      <c r="X1" s="44"/>
      <c r="Y1" s="44"/>
      <c r="Z1" s="44"/>
      <c r="AA1" s="44"/>
    </row>
    <row r="2" spans="1:27" s="46" customFormat="1">
      <c r="B2" s="46" t="s">
        <v>66</v>
      </c>
      <c r="C2" s="3">
        <v>3.7</v>
      </c>
      <c r="D2" s="46" t="s">
        <v>380</v>
      </c>
      <c r="N2" s="240"/>
    </row>
    <row r="3" spans="1:27" ht="3" customHeight="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27" s="51" customFormat="1" ht="21.75" customHeight="1">
      <c r="A4" s="543" t="s">
        <v>2</v>
      </c>
      <c r="B4" s="543"/>
      <c r="C4" s="543"/>
      <c r="D4" s="554"/>
      <c r="E4" s="241"/>
      <c r="F4" s="242"/>
      <c r="G4" s="243"/>
      <c r="H4" s="558" t="s">
        <v>3</v>
      </c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60"/>
      <c r="T4" s="542" t="s">
        <v>4</v>
      </c>
      <c r="U4" s="543"/>
      <c r="V4" s="50"/>
      <c r="W4" s="50"/>
      <c r="X4" s="50"/>
      <c r="Y4" s="50"/>
      <c r="Z4" s="50"/>
      <c r="AA4" s="50"/>
    </row>
    <row r="5" spans="1:27" s="51" customFormat="1" ht="17.25">
      <c r="A5" s="555"/>
      <c r="B5" s="555"/>
      <c r="C5" s="555"/>
      <c r="D5" s="556"/>
      <c r="E5" s="244"/>
      <c r="G5" s="243"/>
      <c r="H5" s="245"/>
      <c r="I5" s="246" t="s">
        <v>5</v>
      </c>
      <c r="J5" s="247"/>
      <c r="K5" s="242"/>
      <c r="L5" s="246" t="s">
        <v>6</v>
      </c>
      <c r="M5" s="242"/>
      <c r="N5" s="548" t="s">
        <v>7</v>
      </c>
      <c r="O5" s="549"/>
      <c r="P5" s="550"/>
      <c r="Q5" s="551" t="s">
        <v>8</v>
      </c>
      <c r="R5" s="552"/>
      <c r="S5" s="553"/>
      <c r="T5" s="544"/>
      <c r="U5" s="545"/>
      <c r="V5" s="50"/>
      <c r="W5" s="50"/>
      <c r="X5" s="50"/>
      <c r="Y5" s="50"/>
      <c r="Z5" s="50"/>
      <c r="AA5" s="50"/>
    </row>
    <row r="6" spans="1:27" s="51" customFormat="1" ht="19.5" customHeight="1">
      <c r="A6" s="555"/>
      <c r="B6" s="555"/>
      <c r="C6" s="555"/>
      <c r="D6" s="556"/>
      <c r="E6" s="548" t="s">
        <v>9</v>
      </c>
      <c r="F6" s="549"/>
      <c r="G6" s="550"/>
      <c r="H6" s="245"/>
      <c r="I6" s="246" t="s">
        <v>10</v>
      </c>
      <c r="J6" s="247"/>
      <c r="K6" s="242"/>
      <c r="L6" s="246" t="s">
        <v>11</v>
      </c>
      <c r="M6" s="242"/>
      <c r="N6" s="548" t="s">
        <v>12</v>
      </c>
      <c r="O6" s="549"/>
      <c r="P6" s="550"/>
      <c r="Q6" s="548" t="s">
        <v>13</v>
      </c>
      <c r="R6" s="549"/>
      <c r="S6" s="550"/>
      <c r="T6" s="544"/>
      <c r="U6" s="545"/>
      <c r="V6" s="50"/>
      <c r="W6" s="50"/>
      <c r="X6" s="50"/>
      <c r="Y6" s="50"/>
      <c r="Z6" s="50"/>
      <c r="AA6" s="50"/>
    </row>
    <row r="7" spans="1:27" s="51" customFormat="1" ht="21" customHeight="1">
      <c r="A7" s="555"/>
      <c r="B7" s="555"/>
      <c r="C7" s="555"/>
      <c r="D7" s="556"/>
      <c r="E7" s="548" t="s">
        <v>14</v>
      </c>
      <c r="F7" s="549"/>
      <c r="G7" s="550"/>
      <c r="H7" s="245"/>
      <c r="I7" s="246" t="s">
        <v>15</v>
      </c>
      <c r="J7" s="247"/>
      <c r="K7" s="242"/>
      <c r="L7" s="246" t="s">
        <v>16</v>
      </c>
      <c r="M7" s="242"/>
      <c r="N7" s="548" t="s">
        <v>17</v>
      </c>
      <c r="O7" s="549"/>
      <c r="P7" s="550"/>
      <c r="Q7" s="549" t="s">
        <v>18</v>
      </c>
      <c r="R7" s="549"/>
      <c r="S7" s="550"/>
      <c r="T7" s="544"/>
      <c r="U7" s="545"/>
      <c r="V7" s="50"/>
      <c r="W7" s="50"/>
      <c r="X7" s="50"/>
      <c r="Y7" s="50"/>
      <c r="Z7" s="50"/>
      <c r="AA7" s="50"/>
    </row>
    <row r="8" spans="1:27" s="51" customFormat="1" ht="17.25">
      <c r="A8" s="555"/>
      <c r="B8" s="555"/>
      <c r="C8" s="555"/>
      <c r="D8" s="556"/>
      <c r="E8" s="244"/>
      <c r="F8" s="246"/>
      <c r="G8" s="243"/>
      <c r="H8" s="244"/>
      <c r="I8" s="246" t="s">
        <v>19</v>
      </c>
      <c r="J8" s="247"/>
      <c r="K8" s="242"/>
      <c r="L8" s="246" t="s">
        <v>20</v>
      </c>
      <c r="M8" s="242"/>
      <c r="N8" s="548" t="s">
        <v>21</v>
      </c>
      <c r="O8" s="549"/>
      <c r="P8" s="550"/>
      <c r="Q8" s="492" t="s">
        <v>22</v>
      </c>
      <c r="R8" s="561"/>
      <c r="S8" s="493"/>
      <c r="T8" s="544"/>
      <c r="U8" s="545"/>
      <c r="V8" s="50"/>
      <c r="W8" s="50"/>
      <c r="X8" s="50"/>
      <c r="Y8" s="50"/>
      <c r="Z8" s="50"/>
      <c r="AA8" s="50"/>
    </row>
    <row r="9" spans="1:27" s="51" customFormat="1" ht="17.25">
      <c r="A9" s="555"/>
      <c r="B9" s="555"/>
      <c r="C9" s="555"/>
      <c r="D9" s="556"/>
      <c r="E9" s="248"/>
      <c r="F9" s="249"/>
      <c r="G9" s="250"/>
      <c r="H9" s="251"/>
      <c r="I9" s="252"/>
      <c r="J9" s="253"/>
      <c r="K9" s="254"/>
      <c r="L9" s="249" t="s">
        <v>19</v>
      </c>
      <c r="M9" s="254"/>
      <c r="N9" s="251"/>
      <c r="O9" s="252"/>
      <c r="P9" s="253"/>
      <c r="Q9" s="562" t="s">
        <v>23</v>
      </c>
      <c r="R9" s="563"/>
      <c r="S9" s="564"/>
      <c r="T9" s="544"/>
      <c r="U9" s="545"/>
      <c r="V9" s="50"/>
      <c r="W9" s="50"/>
      <c r="X9" s="50"/>
      <c r="Y9" s="50"/>
      <c r="Z9" s="50"/>
      <c r="AA9" s="50"/>
    </row>
    <row r="10" spans="1:27">
      <c r="A10" s="555"/>
      <c r="B10" s="555"/>
      <c r="C10" s="555"/>
      <c r="D10" s="556"/>
      <c r="E10" s="255" t="s">
        <v>9</v>
      </c>
      <c r="F10" s="255" t="s">
        <v>97</v>
      </c>
      <c r="G10" s="243" t="s">
        <v>98</v>
      </c>
      <c r="H10" s="256" t="s">
        <v>9</v>
      </c>
      <c r="I10" s="256" t="s">
        <v>97</v>
      </c>
      <c r="J10" s="243" t="s">
        <v>98</v>
      </c>
      <c r="K10" s="255" t="s">
        <v>9</v>
      </c>
      <c r="L10" s="255" t="s">
        <v>97</v>
      </c>
      <c r="M10" s="243" t="s">
        <v>98</v>
      </c>
      <c r="N10" s="256" t="s">
        <v>9</v>
      </c>
      <c r="O10" s="243" t="s">
        <v>97</v>
      </c>
      <c r="P10" s="243" t="s">
        <v>98</v>
      </c>
      <c r="Q10" s="255" t="s">
        <v>9</v>
      </c>
      <c r="R10" s="255" t="s">
        <v>97</v>
      </c>
      <c r="S10" s="243" t="s">
        <v>98</v>
      </c>
      <c r="T10" s="544"/>
      <c r="U10" s="545"/>
    </row>
    <row r="11" spans="1:27">
      <c r="A11" s="547"/>
      <c r="B11" s="547"/>
      <c r="C11" s="547"/>
      <c r="D11" s="557"/>
      <c r="E11" s="257" t="s">
        <v>14</v>
      </c>
      <c r="F11" s="257" t="s">
        <v>99</v>
      </c>
      <c r="G11" s="250" t="s">
        <v>100</v>
      </c>
      <c r="H11" s="257" t="s">
        <v>14</v>
      </c>
      <c r="I11" s="257" t="s">
        <v>99</v>
      </c>
      <c r="J11" s="250" t="s">
        <v>100</v>
      </c>
      <c r="K11" s="257" t="s">
        <v>14</v>
      </c>
      <c r="L11" s="257" t="s">
        <v>99</v>
      </c>
      <c r="M11" s="250" t="s">
        <v>100</v>
      </c>
      <c r="N11" s="257" t="s">
        <v>14</v>
      </c>
      <c r="O11" s="250" t="s">
        <v>99</v>
      </c>
      <c r="P11" s="250" t="s">
        <v>100</v>
      </c>
      <c r="Q11" s="257" t="s">
        <v>14</v>
      </c>
      <c r="R11" s="257" t="s">
        <v>99</v>
      </c>
      <c r="S11" s="250" t="s">
        <v>100</v>
      </c>
      <c r="T11" s="546"/>
      <c r="U11" s="547"/>
    </row>
    <row r="12" spans="1:27" s="45" customFormat="1" ht="23.25" customHeight="1">
      <c r="A12" s="494" t="s">
        <v>24</v>
      </c>
      <c r="B12" s="494"/>
      <c r="C12" s="494"/>
      <c r="D12" s="491"/>
      <c r="E12" s="258">
        <f>SUM(E13:E24,E37:E42)</f>
        <v>179377</v>
      </c>
      <c r="F12" s="258">
        <f t="shared" ref="F12:S12" si="0">SUM(F13:F24,F37:F42)</f>
        <v>88236</v>
      </c>
      <c r="G12" s="258">
        <f t="shared" si="0"/>
        <v>91141</v>
      </c>
      <c r="H12" s="258">
        <f t="shared" si="0"/>
        <v>98842</v>
      </c>
      <c r="I12" s="258">
        <f t="shared" si="0"/>
        <v>50558</v>
      </c>
      <c r="J12" s="258">
        <f t="shared" si="0"/>
        <v>48284</v>
      </c>
      <c r="K12" s="258">
        <f t="shared" si="0"/>
        <v>29701</v>
      </c>
      <c r="L12" s="258">
        <f t="shared" si="0"/>
        <v>14868</v>
      </c>
      <c r="M12" s="258">
        <f t="shared" si="0"/>
        <v>14833</v>
      </c>
      <c r="N12" s="258">
        <f t="shared" si="0"/>
        <v>15334</v>
      </c>
      <c r="O12" s="258">
        <f t="shared" si="0"/>
        <v>7437</v>
      </c>
      <c r="P12" s="258">
        <f t="shared" si="0"/>
        <v>7897</v>
      </c>
      <c r="Q12" s="258">
        <f t="shared" si="0"/>
        <v>35500</v>
      </c>
      <c r="R12" s="258">
        <f t="shared" si="0"/>
        <v>15373</v>
      </c>
      <c r="S12" s="258">
        <f t="shared" si="0"/>
        <v>20127</v>
      </c>
      <c r="T12" s="170"/>
      <c r="U12" s="57" t="s">
        <v>14</v>
      </c>
      <c r="V12" s="46"/>
      <c r="W12" s="46"/>
      <c r="X12" s="46"/>
      <c r="Y12" s="46"/>
      <c r="Z12" s="46"/>
      <c r="AA12" s="46"/>
    </row>
    <row r="13" spans="1:27" s="75" customFormat="1" ht="21.75" customHeight="1">
      <c r="A13" s="57"/>
      <c r="B13" s="36" t="s">
        <v>25</v>
      </c>
      <c r="C13" s="57"/>
      <c r="D13" s="58"/>
      <c r="E13" s="82">
        <f>SUM(F13:G13)</f>
        <v>45051</v>
      </c>
      <c r="F13" s="82">
        <f>SUM(I13,L13,O13,R13)</f>
        <v>21851</v>
      </c>
      <c r="G13" s="82">
        <f>SUM(J13,M13,P13,S13)</f>
        <v>23200</v>
      </c>
      <c r="H13" s="82">
        <f>SUM(I13:J13)</f>
        <v>15627</v>
      </c>
      <c r="I13" s="82">
        <v>8098</v>
      </c>
      <c r="J13" s="82">
        <v>7529</v>
      </c>
      <c r="K13" s="82">
        <f>SUM(L13:M13)</f>
        <v>10120</v>
      </c>
      <c r="L13" s="82">
        <v>5094</v>
      </c>
      <c r="M13" s="82">
        <v>5026</v>
      </c>
      <c r="N13" s="82">
        <f>SUM(O13:P13)</f>
        <v>9198</v>
      </c>
      <c r="O13" s="259">
        <v>4372</v>
      </c>
      <c r="P13" s="259">
        <v>4826</v>
      </c>
      <c r="Q13" s="82">
        <f>SUM(R13:S13)</f>
        <v>10106</v>
      </c>
      <c r="R13" s="259">
        <v>4287</v>
      </c>
      <c r="S13" s="259">
        <v>5819</v>
      </c>
      <c r="T13" s="170"/>
      <c r="U13" s="36" t="s">
        <v>26</v>
      </c>
      <c r="V13" s="67"/>
      <c r="W13" s="67"/>
      <c r="X13" s="67"/>
      <c r="Y13" s="67"/>
      <c r="Z13" s="67"/>
      <c r="AA13" s="67"/>
    </row>
    <row r="14" spans="1:27" s="75" customFormat="1" ht="21.75" customHeight="1">
      <c r="A14" s="57"/>
      <c r="B14" s="36" t="s">
        <v>27</v>
      </c>
      <c r="C14" s="57"/>
      <c r="D14" s="58"/>
      <c r="E14" s="82">
        <f t="shared" ref="E14:E24" si="1">SUM(F14:G14)</f>
        <v>3234</v>
      </c>
      <c r="F14" s="82">
        <f t="shared" ref="F14:G24" si="2">SUM(I14,L14,O14,R14)</f>
        <v>1764</v>
      </c>
      <c r="G14" s="82">
        <f t="shared" si="2"/>
        <v>1470</v>
      </c>
      <c r="H14" s="82">
        <f t="shared" ref="H14:H24" si="3">SUM(I14:J14)</f>
        <v>1930</v>
      </c>
      <c r="I14" s="82">
        <v>1051</v>
      </c>
      <c r="J14" s="82">
        <v>879</v>
      </c>
      <c r="K14" s="82">
        <f t="shared" ref="K14:K24" si="4">SUM(L14:M14)</f>
        <v>836</v>
      </c>
      <c r="L14" s="82">
        <v>479</v>
      </c>
      <c r="M14" s="82">
        <v>357</v>
      </c>
      <c r="N14" s="82">
        <f t="shared" ref="N14:N23" si="5">SUM(O14:P14)</f>
        <v>74</v>
      </c>
      <c r="O14" s="259">
        <v>41</v>
      </c>
      <c r="P14" s="259">
        <v>33</v>
      </c>
      <c r="Q14" s="82">
        <f t="shared" ref="Q14:Q24" si="6">SUM(R14:S14)</f>
        <v>394</v>
      </c>
      <c r="R14" s="259">
        <v>193</v>
      </c>
      <c r="S14" s="259">
        <v>201</v>
      </c>
      <c r="T14" s="170"/>
      <c r="U14" s="75" t="s">
        <v>29</v>
      </c>
      <c r="V14" s="67"/>
      <c r="W14" s="67"/>
      <c r="X14" s="67"/>
      <c r="Y14" s="67"/>
      <c r="Z14" s="67"/>
      <c r="AA14" s="67"/>
    </row>
    <row r="15" spans="1:27" s="75" customFormat="1" ht="21.75" customHeight="1">
      <c r="A15" s="57"/>
      <c r="B15" s="36" t="s">
        <v>30</v>
      </c>
      <c r="C15" s="57"/>
      <c r="D15" s="58"/>
      <c r="E15" s="82">
        <f t="shared" si="1"/>
        <v>8530</v>
      </c>
      <c r="F15" s="82">
        <f t="shared" si="2"/>
        <v>4209</v>
      </c>
      <c r="G15" s="82">
        <f t="shared" si="2"/>
        <v>4321</v>
      </c>
      <c r="H15" s="82">
        <f t="shared" si="3"/>
        <v>5001</v>
      </c>
      <c r="I15" s="82">
        <v>2548</v>
      </c>
      <c r="J15" s="82">
        <v>2453</v>
      </c>
      <c r="K15" s="82">
        <f t="shared" si="4"/>
        <v>1434</v>
      </c>
      <c r="L15" s="82">
        <v>703</v>
      </c>
      <c r="M15" s="82">
        <v>731</v>
      </c>
      <c r="N15" s="82">
        <f t="shared" si="5"/>
        <v>107</v>
      </c>
      <c r="O15" s="259">
        <v>55</v>
      </c>
      <c r="P15" s="259">
        <v>52</v>
      </c>
      <c r="Q15" s="82">
        <f t="shared" si="6"/>
        <v>1988</v>
      </c>
      <c r="R15" s="259">
        <v>903</v>
      </c>
      <c r="S15" s="259">
        <v>1085</v>
      </c>
      <c r="T15" s="170"/>
      <c r="U15" s="75" t="s">
        <v>31</v>
      </c>
      <c r="V15" s="67"/>
      <c r="W15" s="67"/>
      <c r="X15" s="67"/>
      <c r="Y15" s="67"/>
      <c r="Z15" s="67"/>
      <c r="AA15" s="67"/>
    </row>
    <row r="16" spans="1:27" s="75" customFormat="1" ht="21.75" customHeight="1">
      <c r="A16" s="57"/>
      <c r="B16" s="36" t="s">
        <v>32</v>
      </c>
      <c r="C16" s="57"/>
      <c r="D16" s="58"/>
      <c r="E16" s="82">
        <f t="shared" si="1"/>
        <v>11448</v>
      </c>
      <c r="F16" s="82">
        <f t="shared" si="2"/>
        <v>5515</v>
      </c>
      <c r="G16" s="82">
        <f t="shared" si="2"/>
        <v>5933</v>
      </c>
      <c r="H16" s="82">
        <f t="shared" si="3"/>
        <v>5892</v>
      </c>
      <c r="I16" s="82">
        <v>3063</v>
      </c>
      <c r="J16" s="82">
        <v>2829</v>
      </c>
      <c r="K16" s="82">
        <f t="shared" si="4"/>
        <v>1941</v>
      </c>
      <c r="L16" s="82">
        <v>974</v>
      </c>
      <c r="M16" s="82">
        <v>967</v>
      </c>
      <c r="N16" s="82">
        <f t="shared" si="5"/>
        <v>314</v>
      </c>
      <c r="O16" s="259">
        <v>166</v>
      </c>
      <c r="P16" s="259">
        <v>148</v>
      </c>
      <c r="Q16" s="82">
        <f t="shared" si="6"/>
        <v>3301</v>
      </c>
      <c r="R16" s="259">
        <v>1312</v>
      </c>
      <c r="S16" s="259">
        <v>1989</v>
      </c>
      <c r="T16" s="170"/>
      <c r="U16" s="75" t="s">
        <v>33</v>
      </c>
      <c r="V16" s="67"/>
      <c r="W16" s="67"/>
      <c r="X16" s="67"/>
      <c r="Y16" s="67"/>
      <c r="Z16" s="67"/>
      <c r="AA16" s="67"/>
    </row>
    <row r="17" spans="1:27" s="75" customFormat="1" ht="21.75" customHeight="1">
      <c r="A17" s="57"/>
      <c r="B17" s="36" t="s">
        <v>34</v>
      </c>
      <c r="C17" s="57"/>
      <c r="D17" s="58"/>
      <c r="E17" s="82">
        <f t="shared" si="1"/>
        <v>13143</v>
      </c>
      <c r="F17" s="82">
        <f t="shared" si="2"/>
        <v>6625</v>
      </c>
      <c r="G17" s="82">
        <f t="shared" si="2"/>
        <v>6518</v>
      </c>
      <c r="H17" s="82">
        <f t="shared" si="3"/>
        <v>5209</v>
      </c>
      <c r="I17" s="82">
        <v>2759</v>
      </c>
      <c r="J17" s="82">
        <v>2450</v>
      </c>
      <c r="K17" s="82">
        <f t="shared" si="4"/>
        <v>3317</v>
      </c>
      <c r="L17" s="82">
        <v>1660</v>
      </c>
      <c r="M17" s="82">
        <v>1657</v>
      </c>
      <c r="N17" s="82">
        <f t="shared" si="5"/>
        <v>1275</v>
      </c>
      <c r="O17" s="259">
        <v>650</v>
      </c>
      <c r="P17" s="259">
        <v>625</v>
      </c>
      <c r="Q17" s="82">
        <f t="shared" si="6"/>
        <v>3342</v>
      </c>
      <c r="R17" s="259">
        <v>1556</v>
      </c>
      <c r="S17" s="259">
        <v>1786</v>
      </c>
      <c r="T17" s="170"/>
      <c r="U17" s="75" t="s">
        <v>35</v>
      </c>
      <c r="V17" s="67"/>
      <c r="W17" s="67"/>
      <c r="X17" s="67"/>
      <c r="Y17" s="67"/>
      <c r="Z17" s="67"/>
      <c r="AA17" s="67"/>
    </row>
    <row r="18" spans="1:27" s="75" customFormat="1" ht="21.75" customHeight="1">
      <c r="A18" s="451"/>
      <c r="B18" s="36" t="s">
        <v>36</v>
      </c>
      <c r="C18" s="451"/>
      <c r="D18" s="441"/>
      <c r="E18" s="82">
        <f t="shared" si="1"/>
        <v>2993</v>
      </c>
      <c r="F18" s="82">
        <f t="shared" si="2"/>
        <v>1521</v>
      </c>
      <c r="G18" s="82">
        <f t="shared" si="2"/>
        <v>1472</v>
      </c>
      <c r="H18" s="82">
        <f t="shared" si="3"/>
        <v>1258</v>
      </c>
      <c r="I18" s="82">
        <v>686</v>
      </c>
      <c r="J18" s="82">
        <v>572</v>
      </c>
      <c r="K18" s="82">
        <f t="shared" si="4"/>
        <v>511</v>
      </c>
      <c r="L18" s="82">
        <v>252</v>
      </c>
      <c r="M18" s="82">
        <v>259</v>
      </c>
      <c r="N18" s="82">
        <f t="shared" si="5"/>
        <v>516</v>
      </c>
      <c r="O18" s="259">
        <v>257</v>
      </c>
      <c r="P18" s="259">
        <v>259</v>
      </c>
      <c r="Q18" s="82">
        <f t="shared" si="6"/>
        <v>708</v>
      </c>
      <c r="R18" s="259">
        <v>326</v>
      </c>
      <c r="S18" s="259">
        <v>382</v>
      </c>
      <c r="T18" s="170"/>
      <c r="U18" s="75" t="s">
        <v>37</v>
      </c>
      <c r="V18" s="67"/>
      <c r="W18" s="67"/>
      <c r="X18" s="67"/>
      <c r="Y18" s="67"/>
      <c r="Z18" s="67"/>
      <c r="AA18" s="67"/>
    </row>
    <row r="19" spans="1:27" s="75" customFormat="1" ht="21.75" customHeight="1">
      <c r="A19" s="57"/>
      <c r="B19" s="36" t="s">
        <v>38</v>
      </c>
      <c r="C19" s="57"/>
      <c r="D19" s="58"/>
      <c r="E19" s="82">
        <f t="shared" si="1"/>
        <v>12392</v>
      </c>
      <c r="F19" s="82">
        <f t="shared" si="2"/>
        <v>5981</v>
      </c>
      <c r="G19" s="82">
        <f t="shared" si="2"/>
        <v>6411</v>
      </c>
      <c r="H19" s="82">
        <f t="shared" si="3"/>
        <v>7857</v>
      </c>
      <c r="I19" s="82">
        <v>3921</v>
      </c>
      <c r="J19" s="82">
        <v>3936</v>
      </c>
      <c r="K19" s="82">
        <f t="shared" si="4"/>
        <v>748</v>
      </c>
      <c r="L19" s="82">
        <v>343</v>
      </c>
      <c r="M19" s="82">
        <v>405</v>
      </c>
      <c r="N19" s="82">
        <f t="shared" si="5"/>
        <v>1119</v>
      </c>
      <c r="O19" s="259">
        <v>561</v>
      </c>
      <c r="P19" s="259">
        <v>558</v>
      </c>
      <c r="Q19" s="82">
        <f t="shared" si="6"/>
        <v>2668</v>
      </c>
      <c r="R19" s="259">
        <v>1156</v>
      </c>
      <c r="S19" s="259">
        <v>1512</v>
      </c>
      <c r="T19" s="170"/>
      <c r="U19" s="75" t="s">
        <v>39</v>
      </c>
      <c r="V19" s="67"/>
      <c r="W19" s="67"/>
      <c r="X19" s="67"/>
      <c r="Y19" s="67"/>
      <c r="Z19" s="67"/>
      <c r="AA19" s="67"/>
    </row>
    <row r="20" spans="1:27" s="75" customFormat="1" ht="21.75" customHeight="1">
      <c r="A20" s="57"/>
      <c r="B20" s="36" t="s">
        <v>40</v>
      </c>
      <c r="C20" s="57"/>
      <c r="D20" s="58"/>
      <c r="E20" s="82">
        <f t="shared" si="1"/>
        <v>8120</v>
      </c>
      <c r="F20" s="82">
        <f t="shared" si="2"/>
        <v>4053</v>
      </c>
      <c r="G20" s="82">
        <f t="shared" si="2"/>
        <v>4067</v>
      </c>
      <c r="H20" s="82">
        <f t="shared" si="3"/>
        <v>5250</v>
      </c>
      <c r="I20" s="82">
        <v>2639</v>
      </c>
      <c r="J20" s="82">
        <v>2611</v>
      </c>
      <c r="K20" s="82">
        <f t="shared" si="4"/>
        <v>1043</v>
      </c>
      <c r="L20" s="82">
        <v>566</v>
      </c>
      <c r="M20" s="82">
        <v>477</v>
      </c>
      <c r="N20" s="82">
        <f t="shared" si="5"/>
        <v>371</v>
      </c>
      <c r="O20" s="259">
        <v>185</v>
      </c>
      <c r="P20" s="259">
        <v>186</v>
      </c>
      <c r="Q20" s="82">
        <f t="shared" si="6"/>
        <v>1456</v>
      </c>
      <c r="R20" s="259">
        <v>663</v>
      </c>
      <c r="S20" s="259">
        <v>793</v>
      </c>
      <c r="T20" s="170"/>
      <c r="U20" s="75" t="s">
        <v>41</v>
      </c>
      <c r="V20" s="67"/>
      <c r="W20" s="67"/>
      <c r="X20" s="67"/>
      <c r="Y20" s="67"/>
      <c r="Z20" s="67"/>
      <c r="AA20" s="67"/>
    </row>
    <row r="21" spans="1:27" s="75" customFormat="1" ht="21.75" customHeight="1">
      <c r="A21" s="451"/>
      <c r="B21" s="36" t="s">
        <v>42</v>
      </c>
      <c r="C21" s="451"/>
      <c r="D21" s="441"/>
      <c r="E21" s="82">
        <f t="shared" si="1"/>
        <v>19934</v>
      </c>
      <c r="F21" s="82">
        <f t="shared" si="2"/>
        <v>9620</v>
      </c>
      <c r="G21" s="82">
        <f t="shared" si="2"/>
        <v>10314</v>
      </c>
      <c r="H21" s="82">
        <f t="shared" si="3"/>
        <v>9761</v>
      </c>
      <c r="I21" s="82">
        <v>4840</v>
      </c>
      <c r="J21" s="82">
        <v>4921</v>
      </c>
      <c r="K21" s="82">
        <f t="shared" si="4"/>
        <v>5713</v>
      </c>
      <c r="L21" s="82">
        <v>2798</v>
      </c>
      <c r="M21" s="82">
        <v>2915</v>
      </c>
      <c r="N21" s="82">
        <f t="shared" si="5"/>
        <v>1242</v>
      </c>
      <c r="O21" s="259">
        <v>607</v>
      </c>
      <c r="P21" s="259">
        <v>635</v>
      </c>
      <c r="Q21" s="82">
        <f t="shared" si="6"/>
        <v>3218</v>
      </c>
      <c r="R21" s="259">
        <v>1375</v>
      </c>
      <c r="S21" s="259">
        <v>1843</v>
      </c>
      <c r="T21" s="170"/>
      <c r="U21" s="75" t="s">
        <v>43</v>
      </c>
      <c r="V21" s="67"/>
      <c r="W21" s="67"/>
      <c r="X21" s="67"/>
      <c r="Y21" s="67"/>
      <c r="Z21" s="67"/>
      <c r="AA21" s="67"/>
    </row>
    <row r="22" spans="1:27" s="75" customFormat="1" ht="21.75" customHeight="1">
      <c r="A22" s="451"/>
      <c r="B22" s="36" t="s">
        <v>44</v>
      </c>
      <c r="C22" s="451"/>
      <c r="D22" s="441"/>
      <c r="E22" s="82">
        <f t="shared" si="1"/>
        <v>12308</v>
      </c>
      <c r="F22" s="82">
        <f t="shared" si="2"/>
        <v>6156</v>
      </c>
      <c r="G22" s="82">
        <f t="shared" si="2"/>
        <v>6152</v>
      </c>
      <c r="H22" s="82">
        <f t="shared" si="3"/>
        <v>10425</v>
      </c>
      <c r="I22" s="82">
        <v>5312</v>
      </c>
      <c r="J22" s="82">
        <v>5113</v>
      </c>
      <c r="K22" s="82">
        <f t="shared" si="4"/>
        <v>446</v>
      </c>
      <c r="L22" s="82">
        <v>227</v>
      </c>
      <c r="M22" s="82">
        <v>219</v>
      </c>
      <c r="N22" s="82">
        <f t="shared" si="5"/>
        <v>102</v>
      </c>
      <c r="O22" s="259">
        <v>54</v>
      </c>
      <c r="P22" s="259">
        <v>48</v>
      </c>
      <c r="Q22" s="82">
        <f t="shared" si="6"/>
        <v>1335</v>
      </c>
      <c r="R22" s="259">
        <v>563</v>
      </c>
      <c r="S22" s="259">
        <v>772</v>
      </c>
      <c r="T22" s="170"/>
      <c r="U22" s="75" t="s">
        <v>45</v>
      </c>
      <c r="V22" s="67"/>
      <c r="W22" s="67"/>
      <c r="X22" s="67"/>
      <c r="Y22" s="67"/>
      <c r="Z22" s="67"/>
      <c r="AA22" s="67"/>
    </row>
    <row r="23" spans="1:27" s="75" customFormat="1" ht="21.75" customHeight="1">
      <c r="A23" s="57"/>
      <c r="B23" s="36" t="s">
        <v>46</v>
      </c>
      <c r="C23" s="57"/>
      <c r="D23" s="58"/>
      <c r="E23" s="82">
        <f t="shared" si="1"/>
        <v>10061</v>
      </c>
      <c r="F23" s="82">
        <f t="shared" si="2"/>
        <v>4972</v>
      </c>
      <c r="G23" s="82">
        <f t="shared" si="2"/>
        <v>5089</v>
      </c>
      <c r="H23" s="82">
        <f t="shared" si="3"/>
        <v>5810</v>
      </c>
      <c r="I23" s="82">
        <v>3081</v>
      </c>
      <c r="J23" s="82">
        <v>2729</v>
      </c>
      <c r="K23" s="82">
        <f t="shared" si="4"/>
        <v>1832</v>
      </c>
      <c r="L23" s="82">
        <v>895</v>
      </c>
      <c r="M23" s="82">
        <v>937</v>
      </c>
      <c r="N23" s="82">
        <f t="shared" si="5"/>
        <v>285</v>
      </c>
      <c r="O23" s="259">
        <v>126</v>
      </c>
      <c r="P23" s="259">
        <v>159</v>
      </c>
      <c r="Q23" s="82">
        <f t="shared" si="6"/>
        <v>2134</v>
      </c>
      <c r="R23" s="259">
        <v>870</v>
      </c>
      <c r="S23" s="259">
        <v>1264</v>
      </c>
      <c r="T23" s="170"/>
      <c r="U23" s="75" t="s">
        <v>47</v>
      </c>
      <c r="V23" s="67"/>
      <c r="W23" s="67"/>
      <c r="X23" s="67"/>
      <c r="Y23" s="67"/>
      <c r="Z23" s="67"/>
      <c r="AA23" s="67"/>
    </row>
    <row r="24" spans="1:27" s="67" customFormat="1" ht="21.75" customHeight="1">
      <c r="A24" s="57"/>
      <c r="B24" s="36" t="s">
        <v>48</v>
      </c>
      <c r="C24" s="57"/>
      <c r="D24" s="58"/>
      <c r="E24" s="82">
        <f t="shared" si="1"/>
        <v>4743</v>
      </c>
      <c r="F24" s="82">
        <f t="shared" si="2"/>
        <v>2399</v>
      </c>
      <c r="G24" s="82">
        <f t="shared" si="2"/>
        <v>2344</v>
      </c>
      <c r="H24" s="82">
        <f t="shared" si="3"/>
        <v>2912</v>
      </c>
      <c r="I24" s="82">
        <v>1509</v>
      </c>
      <c r="J24" s="82">
        <v>1403</v>
      </c>
      <c r="K24" s="82">
        <f t="shared" si="4"/>
        <v>647</v>
      </c>
      <c r="L24" s="82">
        <v>349</v>
      </c>
      <c r="M24" s="82">
        <v>298</v>
      </c>
      <c r="N24" s="259" t="s">
        <v>28</v>
      </c>
      <c r="O24" s="259" t="s">
        <v>28</v>
      </c>
      <c r="P24" s="259" t="s">
        <v>28</v>
      </c>
      <c r="Q24" s="82">
        <f t="shared" si="6"/>
        <v>1184</v>
      </c>
      <c r="R24" s="259">
        <v>541</v>
      </c>
      <c r="S24" s="259">
        <v>643</v>
      </c>
      <c r="T24" s="170"/>
      <c r="U24" s="67" t="s">
        <v>49</v>
      </c>
    </row>
    <row r="25" spans="1:27" s="67" customFormat="1" ht="102" customHeight="1">
      <c r="A25" s="57"/>
      <c r="B25" s="36"/>
      <c r="C25" s="57"/>
      <c r="D25" s="57"/>
      <c r="E25" s="134"/>
      <c r="F25" s="134"/>
      <c r="G25" s="134"/>
      <c r="H25" s="134"/>
      <c r="I25" s="134"/>
      <c r="J25" s="134"/>
      <c r="K25" s="134"/>
      <c r="L25" s="134"/>
      <c r="M25" s="134"/>
      <c r="N25" s="170"/>
      <c r="O25" s="170"/>
      <c r="P25" s="170"/>
      <c r="Q25" s="170"/>
      <c r="R25" s="170"/>
      <c r="S25" s="170"/>
      <c r="T25" s="170"/>
    </row>
    <row r="26" spans="1:27" s="44" customFormat="1">
      <c r="B26" s="44" t="s">
        <v>106</v>
      </c>
      <c r="C26" s="34">
        <v>3.7</v>
      </c>
      <c r="D26" s="44" t="s">
        <v>378</v>
      </c>
    </row>
    <row r="27" spans="1:27" s="46" customFormat="1">
      <c r="B27" s="46" t="s">
        <v>66</v>
      </c>
      <c r="C27" s="3">
        <v>3.7</v>
      </c>
      <c r="D27" s="46" t="s">
        <v>379</v>
      </c>
    </row>
    <row r="28" spans="1:27" ht="3" customHeight="1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</row>
    <row r="29" spans="1:27" s="51" customFormat="1" ht="21.75" customHeight="1">
      <c r="A29" s="543" t="s">
        <v>2</v>
      </c>
      <c r="B29" s="543"/>
      <c r="C29" s="543"/>
      <c r="D29" s="554"/>
      <c r="E29" s="241"/>
      <c r="F29" s="242"/>
      <c r="G29" s="243"/>
      <c r="H29" s="558" t="s">
        <v>3</v>
      </c>
      <c r="I29" s="559"/>
      <c r="J29" s="559"/>
      <c r="K29" s="559"/>
      <c r="L29" s="559"/>
      <c r="M29" s="559"/>
      <c r="N29" s="559"/>
      <c r="O29" s="559"/>
      <c r="P29" s="559"/>
      <c r="Q29" s="559"/>
      <c r="R29" s="559"/>
      <c r="S29" s="560"/>
      <c r="T29" s="542" t="s">
        <v>4</v>
      </c>
      <c r="U29" s="543"/>
      <c r="V29" s="50"/>
      <c r="W29" s="50"/>
      <c r="X29" s="50"/>
      <c r="Y29" s="50"/>
      <c r="Z29" s="50"/>
      <c r="AA29" s="50"/>
    </row>
    <row r="30" spans="1:27" s="51" customFormat="1" ht="17.25">
      <c r="A30" s="555"/>
      <c r="B30" s="555"/>
      <c r="C30" s="555"/>
      <c r="D30" s="556"/>
      <c r="E30" s="244"/>
      <c r="G30" s="243"/>
      <c r="H30" s="245"/>
      <c r="I30" s="246" t="s">
        <v>5</v>
      </c>
      <c r="J30" s="247"/>
      <c r="K30" s="242"/>
      <c r="L30" s="246" t="s">
        <v>6</v>
      </c>
      <c r="M30" s="242"/>
      <c r="N30" s="548" t="s">
        <v>7</v>
      </c>
      <c r="O30" s="549"/>
      <c r="P30" s="550"/>
      <c r="Q30" s="551" t="s">
        <v>8</v>
      </c>
      <c r="R30" s="552"/>
      <c r="S30" s="553"/>
      <c r="T30" s="544"/>
      <c r="U30" s="545"/>
      <c r="V30" s="50"/>
      <c r="W30" s="50"/>
      <c r="X30" s="50"/>
      <c r="Y30" s="50"/>
      <c r="Z30" s="50"/>
      <c r="AA30" s="50"/>
    </row>
    <row r="31" spans="1:27" s="51" customFormat="1" ht="19.5" customHeight="1">
      <c r="A31" s="555"/>
      <c r="B31" s="555"/>
      <c r="C31" s="555"/>
      <c r="D31" s="556"/>
      <c r="E31" s="548" t="s">
        <v>9</v>
      </c>
      <c r="F31" s="549"/>
      <c r="G31" s="550"/>
      <c r="H31" s="245"/>
      <c r="I31" s="246" t="s">
        <v>10</v>
      </c>
      <c r="J31" s="247"/>
      <c r="K31" s="242"/>
      <c r="L31" s="246" t="s">
        <v>11</v>
      </c>
      <c r="M31" s="242"/>
      <c r="N31" s="548" t="s">
        <v>12</v>
      </c>
      <c r="O31" s="549"/>
      <c r="P31" s="550"/>
      <c r="Q31" s="548" t="s">
        <v>13</v>
      </c>
      <c r="R31" s="549"/>
      <c r="S31" s="550"/>
      <c r="T31" s="544"/>
      <c r="U31" s="545"/>
      <c r="V31" s="50"/>
      <c r="W31" s="50"/>
      <c r="X31" s="50"/>
      <c r="Y31" s="50"/>
      <c r="Z31" s="50"/>
      <c r="AA31" s="50"/>
    </row>
    <row r="32" spans="1:27" s="51" customFormat="1" ht="21" customHeight="1">
      <c r="A32" s="555"/>
      <c r="B32" s="555"/>
      <c r="C32" s="555"/>
      <c r="D32" s="556"/>
      <c r="E32" s="548" t="s">
        <v>14</v>
      </c>
      <c r="F32" s="549"/>
      <c r="G32" s="550"/>
      <c r="H32" s="245"/>
      <c r="I32" s="246" t="s">
        <v>15</v>
      </c>
      <c r="J32" s="247"/>
      <c r="K32" s="242"/>
      <c r="L32" s="246" t="s">
        <v>16</v>
      </c>
      <c r="M32" s="242"/>
      <c r="N32" s="548" t="s">
        <v>17</v>
      </c>
      <c r="O32" s="549"/>
      <c r="P32" s="550"/>
      <c r="Q32" s="549" t="s">
        <v>18</v>
      </c>
      <c r="R32" s="549"/>
      <c r="S32" s="550"/>
      <c r="T32" s="544"/>
      <c r="U32" s="545"/>
      <c r="V32" s="50"/>
      <c r="W32" s="50"/>
      <c r="X32" s="50"/>
      <c r="Y32" s="50"/>
      <c r="Z32" s="50"/>
      <c r="AA32" s="50"/>
    </row>
    <row r="33" spans="1:27" s="51" customFormat="1" ht="17.25">
      <c r="A33" s="555"/>
      <c r="B33" s="555"/>
      <c r="C33" s="555"/>
      <c r="D33" s="556"/>
      <c r="E33" s="244"/>
      <c r="F33" s="246"/>
      <c r="G33" s="243"/>
      <c r="H33" s="244"/>
      <c r="I33" s="246" t="s">
        <v>19</v>
      </c>
      <c r="J33" s="247"/>
      <c r="K33" s="242"/>
      <c r="L33" s="246" t="s">
        <v>20</v>
      </c>
      <c r="M33" s="242"/>
      <c r="N33" s="548" t="s">
        <v>21</v>
      </c>
      <c r="O33" s="549"/>
      <c r="P33" s="550"/>
      <c r="Q33" s="492" t="s">
        <v>22</v>
      </c>
      <c r="R33" s="561"/>
      <c r="S33" s="493"/>
      <c r="T33" s="544"/>
      <c r="U33" s="545"/>
      <c r="V33" s="50"/>
      <c r="W33" s="50"/>
      <c r="X33" s="50"/>
      <c r="Y33" s="50"/>
      <c r="Z33" s="50"/>
      <c r="AA33" s="50"/>
    </row>
    <row r="34" spans="1:27" s="51" customFormat="1" ht="17.25">
      <c r="A34" s="555"/>
      <c r="B34" s="555"/>
      <c r="C34" s="555"/>
      <c r="D34" s="556"/>
      <c r="E34" s="248"/>
      <c r="F34" s="249"/>
      <c r="G34" s="250"/>
      <c r="H34" s="251"/>
      <c r="I34" s="252"/>
      <c r="J34" s="253"/>
      <c r="K34" s="254"/>
      <c r="L34" s="249" t="s">
        <v>19</v>
      </c>
      <c r="M34" s="254"/>
      <c r="N34" s="251"/>
      <c r="O34" s="252"/>
      <c r="P34" s="253"/>
      <c r="Q34" s="562" t="s">
        <v>23</v>
      </c>
      <c r="R34" s="563"/>
      <c r="S34" s="564"/>
      <c r="T34" s="544"/>
      <c r="U34" s="545"/>
      <c r="V34" s="50"/>
      <c r="W34" s="50"/>
      <c r="X34" s="50"/>
      <c r="Y34" s="50"/>
      <c r="Z34" s="50"/>
      <c r="AA34" s="50"/>
    </row>
    <row r="35" spans="1:27">
      <c r="A35" s="555"/>
      <c r="B35" s="555"/>
      <c r="C35" s="555"/>
      <c r="D35" s="556"/>
      <c r="E35" s="255" t="s">
        <v>9</v>
      </c>
      <c r="F35" s="255" t="s">
        <v>97</v>
      </c>
      <c r="G35" s="243" t="s">
        <v>98</v>
      </c>
      <c r="H35" s="256" t="s">
        <v>9</v>
      </c>
      <c r="I35" s="256" t="s">
        <v>97</v>
      </c>
      <c r="J35" s="243" t="s">
        <v>98</v>
      </c>
      <c r="K35" s="255" t="s">
        <v>9</v>
      </c>
      <c r="L35" s="255" t="s">
        <v>97</v>
      </c>
      <c r="M35" s="243" t="s">
        <v>98</v>
      </c>
      <c r="N35" s="256" t="s">
        <v>9</v>
      </c>
      <c r="O35" s="243" t="s">
        <v>97</v>
      </c>
      <c r="P35" s="243" t="s">
        <v>98</v>
      </c>
      <c r="Q35" s="255" t="s">
        <v>9</v>
      </c>
      <c r="R35" s="255" t="s">
        <v>97</v>
      </c>
      <c r="S35" s="243" t="s">
        <v>98</v>
      </c>
      <c r="T35" s="544"/>
      <c r="U35" s="545"/>
    </row>
    <row r="36" spans="1:27">
      <c r="A36" s="547"/>
      <c r="B36" s="547"/>
      <c r="C36" s="547"/>
      <c r="D36" s="557"/>
      <c r="E36" s="257" t="s">
        <v>14</v>
      </c>
      <c r="F36" s="257" t="s">
        <v>99</v>
      </c>
      <c r="G36" s="250" t="s">
        <v>100</v>
      </c>
      <c r="H36" s="257" t="s">
        <v>14</v>
      </c>
      <c r="I36" s="257" t="s">
        <v>99</v>
      </c>
      <c r="J36" s="250" t="s">
        <v>100</v>
      </c>
      <c r="K36" s="257" t="s">
        <v>14</v>
      </c>
      <c r="L36" s="257" t="s">
        <v>99</v>
      </c>
      <c r="M36" s="250" t="s">
        <v>100</v>
      </c>
      <c r="N36" s="257" t="s">
        <v>14</v>
      </c>
      <c r="O36" s="250" t="s">
        <v>99</v>
      </c>
      <c r="P36" s="250" t="s">
        <v>100</v>
      </c>
      <c r="Q36" s="257" t="s">
        <v>14</v>
      </c>
      <c r="R36" s="257" t="s">
        <v>99</v>
      </c>
      <c r="S36" s="250" t="s">
        <v>100</v>
      </c>
      <c r="T36" s="546"/>
      <c r="U36" s="547"/>
    </row>
    <row r="37" spans="1:27" ht="28.5" customHeight="1">
      <c r="A37" s="448"/>
      <c r="B37" s="36" t="s">
        <v>50</v>
      </c>
      <c r="C37" s="451"/>
      <c r="D37" s="260"/>
      <c r="E37" s="82">
        <f t="shared" ref="E37:E42" si="7">SUM(F37:G37)</f>
        <v>5244</v>
      </c>
      <c r="F37" s="82">
        <f t="shared" ref="F37:G42" si="8">SUM(I37,L37,O37,R37)</f>
        <v>2620</v>
      </c>
      <c r="G37" s="82">
        <f t="shared" si="8"/>
        <v>2624</v>
      </c>
      <c r="H37" s="82">
        <f t="shared" ref="H37:H42" si="9">SUM(I37:J37)</f>
        <v>4054</v>
      </c>
      <c r="I37" s="82">
        <v>2067</v>
      </c>
      <c r="J37" s="82">
        <v>1987</v>
      </c>
      <c r="K37" s="82">
        <f>SUM(L37:M37)</f>
        <v>298</v>
      </c>
      <c r="L37" s="259">
        <v>148</v>
      </c>
      <c r="M37" s="259">
        <v>150</v>
      </c>
      <c r="N37" s="259" t="s">
        <v>28</v>
      </c>
      <c r="O37" s="259" t="s">
        <v>28</v>
      </c>
      <c r="P37" s="259" t="s">
        <v>28</v>
      </c>
      <c r="Q37" s="82">
        <f t="shared" ref="Q37:Q42" si="10">SUM(R37:S37)</f>
        <v>892</v>
      </c>
      <c r="R37" s="259">
        <v>405</v>
      </c>
      <c r="S37" s="259">
        <v>487</v>
      </c>
      <c r="T37" s="170"/>
      <c r="U37" s="75" t="s">
        <v>51</v>
      </c>
    </row>
    <row r="38" spans="1:27" ht="21.75" customHeight="1">
      <c r="A38" s="448"/>
      <c r="B38" s="36" t="s">
        <v>52</v>
      </c>
      <c r="C38" s="451"/>
      <c r="D38" s="260"/>
      <c r="E38" s="82">
        <f t="shared" si="7"/>
        <v>4173</v>
      </c>
      <c r="F38" s="82">
        <f t="shared" si="8"/>
        <v>2061</v>
      </c>
      <c r="G38" s="82">
        <f t="shared" si="8"/>
        <v>2112</v>
      </c>
      <c r="H38" s="82">
        <f t="shared" si="9"/>
        <v>2567</v>
      </c>
      <c r="I38" s="82">
        <v>1310</v>
      </c>
      <c r="J38" s="82">
        <v>1257</v>
      </c>
      <c r="K38" s="82">
        <f>SUM(L38:M38)</f>
        <v>782</v>
      </c>
      <c r="L38" s="259">
        <v>362</v>
      </c>
      <c r="M38" s="259">
        <v>420</v>
      </c>
      <c r="N38" s="259">
        <f>O38+P38</f>
        <v>221</v>
      </c>
      <c r="O38" s="259">
        <v>119</v>
      </c>
      <c r="P38" s="259">
        <v>102</v>
      </c>
      <c r="Q38" s="82">
        <f t="shared" si="10"/>
        <v>603</v>
      </c>
      <c r="R38" s="259">
        <v>270</v>
      </c>
      <c r="S38" s="259">
        <v>333</v>
      </c>
      <c r="T38" s="170"/>
      <c r="U38" s="75" t="s">
        <v>53</v>
      </c>
    </row>
    <row r="39" spans="1:27" ht="21.75" customHeight="1">
      <c r="A39" s="52"/>
      <c r="B39" s="36" t="s">
        <v>54</v>
      </c>
      <c r="C39" s="57"/>
      <c r="D39" s="58"/>
      <c r="E39" s="82">
        <f t="shared" si="7"/>
        <v>10845</v>
      </c>
      <c r="F39" s="82">
        <f t="shared" si="8"/>
        <v>5262</v>
      </c>
      <c r="G39" s="82">
        <f t="shared" si="8"/>
        <v>5583</v>
      </c>
      <c r="H39" s="82">
        <f t="shared" si="9"/>
        <v>10208</v>
      </c>
      <c r="I39" s="82">
        <v>4988</v>
      </c>
      <c r="J39" s="82">
        <v>5220</v>
      </c>
      <c r="K39" s="259" t="s">
        <v>28</v>
      </c>
      <c r="L39" s="259" t="s">
        <v>28</v>
      </c>
      <c r="M39" s="259" t="s">
        <v>28</v>
      </c>
      <c r="N39" s="259" t="s">
        <v>28</v>
      </c>
      <c r="O39" s="259" t="s">
        <v>28</v>
      </c>
      <c r="P39" s="259" t="s">
        <v>28</v>
      </c>
      <c r="Q39" s="82">
        <f t="shared" si="10"/>
        <v>637</v>
      </c>
      <c r="R39" s="259">
        <v>274</v>
      </c>
      <c r="S39" s="259">
        <v>363</v>
      </c>
      <c r="T39" s="170"/>
      <c r="U39" s="75" t="s">
        <v>55</v>
      </c>
    </row>
    <row r="40" spans="1:27" ht="21.75" customHeight="1">
      <c r="A40" s="52"/>
      <c r="B40" s="36" t="s">
        <v>56</v>
      </c>
      <c r="C40" s="57"/>
      <c r="D40" s="260"/>
      <c r="E40" s="82">
        <f t="shared" si="7"/>
        <v>2654</v>
      </c>
      <c r="F40" s="82">
        <f t="shared" si="8"/>
        <v>1345</v>
      </c>
      <c r="G40" s="82">
        <f t="shared" si="8"/>
        <v>1309</v>
      </c>
      <c r="H40" s="82">
        <f t="shared" si="9"/>
        <v>1759</v>
      </c>
      <c r="I40" s="82">
        <v>936</v>
      </c>
      <c r="J40" s="82">
        <v>823</v>
      </c>
      <c r="K40" s="259" t="s">
        <v>28</v>
      </c>
      <c r="L40" s="259" t="s">
        <v>28</v>
      </c>
      <c r="M40" s="259" t="s">
        <v>28</v>
      </c>
      <c r="N40" s="259">
        <f>+O40+P40</f>
        <v>246</v>
      </c>
      <c r="O40" s="259">
        <v>119</v>
      </c>
      <c r="P40" s="259">
        <v>127</v>
      </c>
      <c r="Q40" s="82">
        <f t="shared" si="10"/>
        <v>649</v>
      </c>
      <c r="R40" s="259">
        <v>290</v>
      </c>
      <c r="S40" s="259">
        <v>359</v>
      </c>
      <c r="T40" s="170"/>
      <c r="U40" s="75" t="s">
        <v>57</v>
      </c>
    </row>
    <row r="41" spans="1:27" ht="21.75" customHeight="1">
      <c r="A41" s="52"/>
      <c r="B41" s="36" t="s">
        <v>58</v>
      </c>
      <c r="C41" s="57"/>
      <c r="D41" s="58"/>
      <c r="E41" s="82">
        <f t="shared" si="7"/>
        <v>2593</v>
      </c>
      <c r="F41" s="82">
        <f t="shared" si="8"/>
        <v>1303</v>
      </c>
      <c r="G41" s="82">
        <f t="shared" si="8"/>
        <v>1290</v>
      </c>
      <c r="H41" s="82">
        <f t="shared" si="9"/>
        <v>1850</v>
      </c>
      <c r="I41" s="82">
        <v>972</v>
      </c>
      <c r="J41" s="82">
        <v>878</v>
      </c>
      <c r="K41" s="82">
        <f>SUM(L41:M41)</f>
        <v>33</v>
      </c>
      <c r="L41" s="259">
        <v>18</v>
      </c>
      <c r="M41" s="259">
        <v>15</v>
      </c>
      <c r="N41" s="259">
        <f>+O41+P41</f>
        <v>264</v>
      </c>
      <c r="O41" s="259">
        <v>125</v>
      </c>
      <c r="P41" s="259">
        <v>139</v>
      </c>
      <c r="Q41" s="82">
        <f t="shared" si="10"/>
        <v>446</v>
      </c>
      <c r="R41" s="259">
        <v>188</v>
      </c>
      <c r="S41" s="259">
        <v>258</v>
      </c>
      <c r="T41" s="170"/>
      <c r="U41" s="75" t="s">
        <v>59</v>
      </c>
    </row>
    <row r="42" spans="1:27" ht="21.75" customHeight="1">
      <c r="A42" s="52"/>
      <c r="B42" s="36" t="s">
        <v>60</v>
      </c>
      <c r="C42" s="57"/>
      <c r="D42" s="58"/>
      <c r="E42" s="82">
        <f t="shared" si="7"/>
        <v>1911</v>
      </c>
      <c r="F42" s="82">
        <f t="shared" si="8"/>
        <v>979</v>
      </c>
      <c r="G42" s="82">
        <f t="shared" si="8"/>
        <v>932</v>
      </c>
      <c r="H42" s="82">
        <f t="shared" si="9"/>
        <v>1472</v>
      </c>
      <c r="I42" s="82">
        <v>778</v>
      </c>
      <c r="J42" s="82">
        <v>694</v>
      </c>
      <c r="K42" s="259" t="s">
        <v>28</v>
      </c>
      <c r="L42" s="259" t="s">
        <v>28</v>
      </c>
      <c r="M42" s="259" t="s">
        <v>28</v>
      </c>
      <c r="N42" s="259" t="s">
        <v>28</v>
      </c>
      <c r="O42" s="259" t="s">
        <v>28</v>
      </c>
      <c r="P42" s="259" t="s">
        <v>28</v>
      </c>
      <c r="Q42" s="82">
        <f t="shared" si="10"/>
        <v>439</v>
      </c>
      <c r="R42" s="259">
        <v>201</v>
      </c>
      <c r="S42" s="259">
        <v>238</v>
      </c>
      <c r="T42" s="61"/>
      <c r="U42" s="67" t="s">
        <v>61</v>
      </c>
    </row>
    <row r="43" spans="1:27" ht="11.25" customHeight="1">
      <c r="A43" s="252"/>
      <c r="B43" s="252"/>
      <c r="C43" s="252"/>
      <c r="D43" s="253"/>
      <c r="E43" s="261"/>
      <c r="F43" s="261"/>
      <c r="G43" s="262"/>
      <c r="H43" s="261"/>
      <c r="I43" s="261"/>
      <c r="J43" s="262"/>
      <c r="K43" s="263"/>
      <c r="L43" s="473"/>
      <c r="M43" s="253"/>
      <c r="N43" s="263"/>
      <c r="O43" s="253"/>
      <c r="P43" s="253"/>
      <c r="Q43" s="263"/>
      <c r="R43" s="263"/>
      <c r="S43" s="253"/>
      <c r="T43" s="252"/>
      <c r="U43" s="252"/>
    </row>
    <row r="44" spans="1:27" ht="11.25" customHeight="1">
      <c r="A44" s="50"/>
      <c r="B44" s="50"/>
      <c r="C44" s="50"/>
      <c r="D44" s="50"/>
      <c r="E44" s="264"/>
      <c r="F44" s="264"/>
      <c r="G44" s="264"/>
      <c r="H44" s="264"/>
      <c r="I44" s="264"/>
      <c r="J44" s="264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</row>
    <row r="45" spans="1:27" s="12" customFormat="1" ht="17.25">
      <c r="B45" s="12" t="s">
        <v>62</v>
      </c>
      <c r="L45" s="12" t="s">
        <v>353</v>
      </c>
    </row>
    <row r="46" spans="1:27" s="7" customFormat="1">
      <c r="C46" s="12" t="s">
        <v>341</v>
      </c>
      <c r="D46" s="12"/>
      <c r="E46" s="12"/>
      <c r="F46" s="12"/>
      <c r="G46" s="12"/>
      <c r="L46" s="12" t="s">
        <v>349</v>
      </c>
    </row>
    <row r="47" spans="1:27">
      <c r="C47" s="12" t="s">
        <v>343</v>
      </c>
      <c r="M47" s="75" t="s">
        <v>352</v>
      </c>
    </row>
    <row r="53" ht="83.25" customHeight="1"/>
  </sheetData>
  <mergeCells count="29">
    <mergeCell ref="A12:D12"/>
    <mergeCell ref="A29:D36"/>
    <mergeCell ref="H29:S29"/>
    <mergeCell ref="Q33:S33"/>
    <mergeCell ref="Q34:S34"/>
    <mergeCell ref="N33:P33"/>
    <mergeCell ref="T29:U36"/>
    <mergeCell ref="N30:P30"/>
    <mergeCell ref="Q30:S30"/>
    <mergeCell ref="E31:G31"/>
    <mergeCell ref="N31:P31"/>
    <mergeCell ref="Q31:S31"/>
    <mergeCell ref="E32:G32"/>
    <mergeCell ref="N32:P32"/>
    <mergeCell ref="Q32:S32"/>
    <mergeCell ref="A4:D11"/>
    <mergeCell ref="H4:S4"/>
    <mergeCell ref="Q7:S7"/>
    <mergeCell ref="N8:P8"/>
    <mergeCell ref="Q8:S8"/>
    <mergeCell ref="Q9:S9"/>
    <mergeCell ref="Q6:S6"/>
    <mergeCell ref="E7:G7"/>
    <mergeCell ref="N7:P7"/>
    <mergeCell ref="T4:U11"/>
    <mergeCell ref="N5:P5"/>
    <mergeCell ref="Q5:S5"/>
    <mergeCell ref="E6:G6"/>
    <mergeCell ref="N6:P6"/>
  </mergeCells>
  <phoneticPr fontId="13" type="noConversion"/>
  <printOptions horizontalCentered="1"/>
  <pageMargins left="0" right="0" top="0.78740157480314965" bottom="0" header="0.39370078740157483" footer="0.39370078740157483"/>
  <pageSetup paperSize="9" scale="95" orientation="landscape" r:id="rId1"/>
  <headerFooter alignWithMargins="0"/>
  <rowBreaks count="1" manualBreakCount="1">
    <brk id="2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55"/>
  <sheetViews>
    <sheetView showGridLines="0" zoomScaleSheetLayoutView="75" workbookViewId="0">
      <selection activeCell="P2" sqref="P2"/>
    </sheetView>
  </sheetViews>
  <sheetFormatPr defaultColWidth="9" defaultRowHeight="18.75"/>
  <cols>
    <col min="1" max="1" width="1.375" style="7" customWidth="1"/>
    <col min="2" max="2" width="5.375" style="7" customWidth="1"/>
    <col min="3" max="3" width="4" style="7" customWidth="1"/>
    <col min="4" max="4" width="2.75" style="7" customWidth="1"/>
    <col min="5" max="5" width="8" style="7" customWidth="1"/>
    <col min="6" max="6" width="6.875" style="7" customWidth="1"/>
    <col min="7" max="10" width="7" style="7" customWidth="1"/>
    <col min="11" max="11" width="7.125" style="7" customWidth="1"/>
    <col min="12" max="13" width="6.75" style="7" customWidth="1"/>
    <col min="14" max="14" width="6.875" style="7" customWidth="1"/>
    <col min="15" max="16" width="7" style="7" customWidth="1"/>
    <col min="17" max="17" width="6.625" style="7" customWidth="1"/>
    <col min="18" max="18" width="6.25" style="7" customWidth="1"/>
    <col min="19" max="19" width="6.375" style="7" customWidth="1"/>
    <col min="20" max="20" width="1.125" style="7" customWidth="1"/>
    <col min="21" max="21" width="10.375" style="7" customWidth="1"/>
    <col min="22" max="22" width="6.875" style="7" customWidth="1"/>
    <col min="23" max="23" width="7" style="8" customWidth="1"/>
    <col min="24" max="29" width="9" style="8"/>
    <col min="30" max="16384" width="9" style="7"/>
  </cols>
  <sheetData>
    <row r="1" spans="1:29" s="1" customFormat="1">
      <c r="B1" s="2" t="s">
        <v>106</v>
      </c>
      <c r="C1" s="265" t="s">
        <v>148</v>
      </c>
      <c r="D1" s="1" t="s">
        <v>385</v>
      </c>
      <c r="L1" s="266"/>
      <c r="M1" s="266"/>
      <c r="N1" s="266"/>
      <c r="O1" s="266"/>
      <c r="W1" s="4"/>
      <c r="X1" s="4"/>
      <c r="Y1" s="4"/>
      <c r="Z1" s="4"/>
      <c r="AA1" s="4"/>
      <c r="AB1" s="4"/>
      <c r="AC1" s="4"/>
    </row>
    <row r="2" spans="1:29" s="177" customFormat="1">
      <c r="B2" s="267" t="s">
        <v>66</v>
      </c>
      <c r="C2" s="265" t="s">
        <v>148</v>
      </c>
      <c r="D2" s="177" t="s">
        <v>384</v>
      </c>
      <c r="O2" s="178"/>
      <c r="P2" s="178"/>
      <c r="W2" s="5"/>
      <c r="X2" s="5"/>
      <c r="Y2" s="5"/>
      <c r="Z2" s="5"/>
      <c r="AA2" s="5"/>
      <c r="AB2" s="5"/>
      <c r="AC2" s="5"/>
    </row>
    <row r="3" spans="1:29" ht="3" customHeight="1">
      <c r="V3" s="39"/>
    </row>
    <row r="4" spans="1:29" ht="16.5" customHeight="1">
      <c r="A4" s="480" t="s">
        <v>2</v>
      </c>
      <c r="B4" s="480"/>
      <c r="C4" s="480"/>
      <c r="D4" s="481"/>
      <c r="E4" s="533"/>
      <c r="F4" s="534"/>
      <c r="G4" s="535"/>
      <c r="H4" s="487" t="s">
        <v>149</v>
      </c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9"/>
      <c r="T4" s="474" t="s">
        <v>4</v>
      </c>
      <c r="U4" s="475"/>
      <c r="V4" s="475"/>
    </row>
    <row r="5" spans="1:29" ht="16.5" customHeight="1">
      <c r="A5" s="482"/>
      <c r="B5" s="482"/>
      <c r="C5" s="482"/>
      <c r="D5" s="483"/>
      <c r="E5" s="536"/>
      <c r="F5" s="537"/>
      <c r="G5" s="538"/>
      <c r="H5" s="524" t="s">
        <v>91</v>
      </c>
      <c r="I5" s="525"/>
      <c r="J5" s="565"/>
      <c r="K5" s="524" t="s">
        <v>74</v>
      </c>
      <c r="L5" s="525"/>
      <c r="M5" s="565"/>
      <c r="N5" s="474" t="s">
        <v>92</v>
      </c>
      <c r="O5" s="475"/>
      <c r="P5" s="475"/>
      <c r="Q5" s="475"/>
      <c r="R5" s="475"/>
      <c r="S5" s="486"/>
      <c r="T5" s="524"/>
      <c r="U5" s="525"/>
      <c r="V5" s="525"/>
    </row>
    <row r="6" spans="1:29" ht="16.5" customHeight="1">
      <c r="A6" s="482"/>
      <c r="B6" s="482"/>
      <c r="C6" s="482"/>
      <c r="D6" s="483"/>
      <c r="E6" s="539"/>
      <c r="F6" s="540"/>
      <c r="G6" s="541"/>
      <c r="H6" s="526" t="s">
        <v>94</v>
      </c>
      <c r="I6" s="527"/>
      <c r="J6" s="566"/>
      <c r="K6" s="526" t="s">
        <v>80</v>
      </c>
      <c r="L6" s="527"/>
      <c r="M6" s="566"/>
      <c r="N6" s="526" t="s">
        <v>85</v>
      </c>
      <c r="O6" s="527"/>
      <c r="P6" s="527"/>
      <c r="Q6" s="527"/>
      <c r="R6" s="527"/>
      <c r="S6" s="566"/>
      <c r="T6" s="524"/>
      <c r="U6" s="525"/>
      <c r="V6" s="525"/>
    </row>
    <row r="7" spans="1:29" ht="16.5" customHeight="1">
      <c r="A7" s="482"/>
      <c r="B7" s="482"/>
      <c r="C7" s="482"/>
      <c r="D7" s="483"/>
      <c r="E7" s="207"/>
      <c r="F7" s="207"/>
      <c r="G7" s="208"/>
      <c r="H7" s="207"/>
      <c r="I7" s="207"/>
      <c r="J7" s="208"/>
      <c r="K7" s="207"/>
      <c r="L7" s="207"/>
      <c r="M7" s="208"/>
      <c r="N7" s="474" t="s">
        <v>133</v>
      </c>
      <c r="O7" s="475"/>
      <c r="P7" s="486"/>
      <c r="Q7" s="474" t="s">
        <v>141</v>
      </c>
      <c r="R7" s="475"/>
      <c r="S7" s="486"/>
      <c r="T7" s="524"/>
      <c r="U7" s="525"/>
      <c r="V7" s="525"/>
    </row>
    <row r="8" spans="1:29" ht="16.5" customHeight="1">
      <c r="A8" s="482"/>
      <c r="B8" s="482"/>
      <c r="C8" s="482"/>
      <c r="D8" s="483"/>
      <c r="E8" s="210" t="s">
        <v>9</v>
      </c>
      <c r="F8" s="210" t="s">
        <v>97</v>
      </c>
      <c r="G8" s="209" t="s">
        <v>98</v>
      </c>
      <c r="H8" s="210" t="s">
        <v>9</v>
      </c>
      <c r="I8" s="210" t="s">
        <v>97</v>
      </c>
      <c r="J8" s="209" t="s">
        <v>98</v>
      </c>
      <c r="K8" s="210" t="s">
        <v>9</v>
      </c>
      <c r="L8" s="210" t="s">
        <v>97</v>
      </c>
      <c r="M8" s="209" t="s">
        <v>98</v>
      </c>
      <c r="N8" s="526" t="s">
        <v>83</v>
      </c>
      <c r="O8" s="527"/>
      <c r="P8" s="566"/>
      <c r="Q8" s="526" t="s">
        <v>84</v>
      </c>
      <c r="R8" s="527"/>
      <c r="S8" s="566"/>
      <c r="T8" s="524"/>
      <c r="U8" s="525"/>
      <c r="V8" s="525"/>
    </row>
    <row r="9" spans="1:29" ht="16.5" customHeight="1">
      <c r="A9" s="482"/>
      <c r="B9" s="482"/>
      <c r="C9" s="482"/>
      <c r="D9" s="483"/>
      <c r="E9" s="210" t="s">
        <v>14</v>
      </c>
      <c r="F9" s="210" t="s">
        <v>99</v>
      </c>
      <c r="G9" s="209" t="s">
        <v>100</v>
      </c>
      <c r="H9" s="210" t="s">
        <v>14</v>
      </c>
      <c r="I9" s="210" t="s">
        <v>99</v>
      </c>
      <c r="J9" s="209" t="s">
        <v>100</v>
      </c>
      <c r="K9" s="210" t="s">
        <v>14</v>
      </c>
      <c r="L9" s="210" t="s">
        <v>99</v>
      </c>
      <c r="M9" s="209" t="s">
        <v>100</v>
      </c>
      <c r="N9" s="207" t="s">
        <v>9</v>
      </c>
      <c r="O9" s="207" t="s">
        <v>97</v>
      </c>
      <c r="P9" s="209" t="s">
        <v>98</v>
      </c>
      <c r="Q9" s="207" t="s">
        <v>9</v>
      </c>
      <c r="R9" s="207" t="s">
        <v>97</v>
      </c>
      <c r="S9" s="209" t="s">
        <v>98</v>
      </c>
      <c r="T9" s="524"/>
      <c r="U9" s="525"/>
      <c r="V9" s="525"/>
    </row>
    <row r="10" spans="1:29" ht="16.5" customHeight="1">
      <c r="A10" s="484"/>
      <c r="B10" s="484"/>
      <c r="C10" s="484"/>
      <c r="D10" s="485"/>
      <c r="E10" s="211"/>
      <c r="F10" s="211"/>
      <c r="G10" s="212"/>
      <c r="H10" s="211"/>
      <c r="I10" s="211"/>
      <c r="J10" s="212"/>
      <c r="K10" s="211"/>
      <c r="L10" s="211"/>
      <c r="M10" s="212"/>
      <c r="N10" s="211" t="s">
        <v>14</v>
      </c>
      <c r="O10" s="211" t="s">
        <v>99</v>
      </c>
      <c r="P10" s="212" t="s">
        <v>100</v>
      </c>
      <c r="Q10" s="211" t="s">
        <v>14</v>
      </c>
      <c r="R10" s="211" t="s">
        <v>99</v>
      </c>
      <c r="S10" s="212" t="s">
        <v>100</v>
      </c>
      <c r="T10" s="526"/>
      <c r="U10" s="527"/>
      <c r="V10" s="527"/>
    </row>
    <row r="11" spans="1:29" s="21" customFormat="1" ht="22.5" customHeight="1">
      <c r="A11" s="475" t="s">
        <v>24</v>
      </c>
      <c r="B11" s="475"/>
      <c r="C11" s="475"/>
      <c r="D11" s="486"/>
      <c r="E11" s="268">
        <f t="shared" ref="E11:S11" si="0">SUM(E12:E25,E35:E38)</f>
        <v>179377</v>
      </c>
      <c r="F11" s="268">
        <f t="shared" si="0"/>
        <v>88236</v>
      </c>
      <c r="G11" s="268">
        <f t="shared" si="0"/>
        <v>91141</v>
      </c>
      <c r="H11" s="268">
        <f t="shared" si="0"/>
        <v>30093</v>
      </c>
      <c r="I11" s="268">
        <f t="shared" si="0"/>
        <v>15546</v>
      </c>
      <c r="J11" s="268">
        <f t="shared" si="0"/>
        <v>14537</v>
      </c>
      <c r="K11" s="268">
        <f t="shared" si="0"/>
        <v>87300</v>
      </c>
      <c r="L11" s="268">
        <f t="shared" si="0"/>
        <v>44646</v>
      </c>
      <c r="M11" s="268">
        <f t="shared" si="0"/>
        <v>42718</v>
      </c>
      <c r="N11" s="268">
        <f t="shared" si="0"/>
        <v>37947</v>
      </c>
      <c r="O11" s="268">
        <f t="shared" si="0"/>
        <v>18197</v>
      </c>
      <c r="P11" s="268">
        <f t="shared" si="0"/>
        <v>19696</v>
      </c>
      <c r="Q11" s="268">
        <f t="shared" si="0"/>
        <v>24037</v>
      </c>
      <c r="R11" s="268">
        <f t="shared" si="0"/>
        <v>9847</v>
      </c>
      <c r="S11" s="268">
        <f t="shared" si="0"/>
        <v>14190</v>
      </c>
      <c r="T11" s="269"/>
      <c r="U11" s="218" t="s">
        <v>339</v>
      </c>
      <c r="W11" s="270"/>
      <c r="X11" s="270"/>
      <c r="Y11" s="270"/>
      <c r="Z11" s="270"/>
      <c r="AA11" s="270"/>
      <c r="AB11" s="270"/>
      <c r="AC11" s="270"/>
    </row>
    <row r="12" spans="1:29" s="12" customFormat="1" ht="21.75" customHeight="1">
      <c r="A12" s="30"/>
      <c r="B12" s="23" t="s">
        <v>25</v>
      </c>
      <c r="C12" s="30"/>
      <c r="D12" s="187"/>
      <c r="E12" s="225">
        <f t="shared" ref="E12:E25" si="1">SUM(F12:G12)</f>
        <v>45051</v>
      </c>
      <c r="F12" s="225">
        <f t="shared" ref="F12:F25" si="2">SUM(I12,L12,O12,R12)</f>
        <v>21851</v>
      </c>
      <c r="G12" s="225">
        <f t="shared" ref="G12:G25" si="3">SUM(J12,M12,P12,S12)</f>
        <v>23200</v>
      </c>
      <c r="H12" s="225">
        <f>SUM(I12:J12)</f>
        <v>6478</v>
      </c>
      <c r="I12" s="225">
        <v>3380</v>
      </c>
      <c r="J12" s="229">
        <v>3098</v>
      </c>
      <c r="K12" s="225">
        <f>SUM(L12:M12)</f>
        <v>18787</v>
      </c>
      <c r="L12" s="225">
        <v>9606</v>
      </c>
      <c r="M12" s="229">
        <v>9181</v>
      </c>
      <c r="N12" s="225">
        <f>SUM(O12:P12)</f>
        <v>10874</v>
      </c>
      <c r="O12" s="229">
        <v>5256</v>
      </c>
      <c r="P12" s="229">
        <v>5618</v>
      </c>
      <c r="Q12" s="225">
        <f>SUM(R12:S12)</f>
        <v>8912</v>
      </c>
      <c r="R12" s="225">
        <v>3609</v>
      </c>
      <c r="S12" s="229">
        <v>5303</v>
      </c>
      <c r="T12" s="232"/>
      <c r="U12" s="23" t="s">
        <v>26</v>
      </c>
      <c r="W12" s="30"/>
      <c r="X12" s="30"/>
      <c r="Y12" s="30"/>
      <c r="Z12" s="30"/>
      <c r="AA12" s="30"/>
      <c r="AB12" s="30"/>
      <c r="AC12" s="30"/>
    </row>
    <row r="13" spans="1:29" s="12" customFormat="1" ht="21.75" customHeight="1">
      <c r="A13" s="30"/>
      <c r="B13" s="36" t="s">
        <v>27</v>
      </c>
      <c r="C13" s="30"/>
      <c r="D13" s="187"/>
      <c r="E13" s="225">
        <f t="shared" si="1"/>
        <v>3234</v>
      </c>
      <c r="F13" s="225">
        <f t="shared" si="2"/>
        <v>1764</v>
      </c>
      <c r="G13" s="225">
        <f t="shared" si="3"/>
        <v>1470</v>
      </c>
      <c r="H13" s="225">
        <f>SUM(I13:J13)</f>
        <v>1069</v>
      </c>
      <c r="I13" s="225">
        <v>564</v>
      </c>
      <c r="J13" s="229">
        <v>505</v>
      </c>
      <c r="K13" s="225">
        <f>SUM(L13:M13)</f>
        <v>1544</v>
      </c>
      <c r="L13" s="225">
        <v>857</v>
      </c>
      <c r="M13" s="229">
        <v>687</v>
      </c>
      <c r="N13" s="225">
        <f t="shared" ref="N13:N25" si="4">SUM(O13:P13)</f>
        <v>448</v>
      </c>
      <c r="O13" s="229">
        <v>260</v>
      </c>
      <c r="P13" s="229">
        <v>188</v>
      </c>
      <c r="Q13" s="225">
        <f t="shared" ref="Q13:Q25" si="5">SUM(R13:S13)</f>
        <v>173</v>
      </c>
      <c r="R13" s="225">
        <v>83</v>
      </c>
      <c r="S13" s="229">
        <v>90</v>
      </c>
      <c r="T13" s="232"/>
      <c r="U13" s="12" t="s">
        <v>29</v>
      </c>
      <c r="W13" s="30"/>
      <c r="X13" s="30"/>
      <c r="Y13" s="30"/>
      <c r="Z13" s="30"/>
      <c r="AA13" s="30"/>
      <c r="AB13" s="30"/>
      <c r="AC13" s="30"/>
    </row>
    <row r="14" spans="1:29" s="12" customFormat="1" ht="21.75" customHeight="1">
      <c r="A14" s="30"/>
      <c r="B14" s="36" t="s">
        <v>30</v>
      </c>
      <c r="C14" s="30"/>
      <c r="D14" s="188"/>
      <c r="E14" s="225">
        <f t="shared" si="1"/>
        <v>8530</v>
      </c>
      <c r="F14" s="225">
        <f t="shared" si="2"/>
        <v>4209</v>
      </c>
      <c r="G14" s="225">
        <f t="shared" si="3"/>
        <v>4321</v>
      </c>
      <c r="H14" s="225">
        <f>SUM(I14:J14)</f>
        <v>1339</v>
      </c>
      <c r="I14" s="225">
        <v>679</v>
      </c>
      <c r="J14" s="229">
        <v>660</v>
      </c>
      <c r="K14" s="225">
        <f>SUM(L14:M14)</f>
        <v>3965</v>
      </c>
      <c r="L14" s="225">
        <v>2008</v>
      </c>
      <c r="M14" s="229">
        <v>1957</v>
      </c>
      <c r="N14" s="225">
        <f t="shared" si="4"/>
        <v>1848</v>
      </c>
      <c r="O14" s="229">
        <v>907</v>
      </c>
      <c r="P14" s="229">
        <v>941</v>
      </c>
      <c r="Q14" s="225">
        <f t="shared" si="5"/>
        <v>1378</v>
      </c>
      <c r="R14" s="225">
        <v>615</v>
      </c>
      <c r="S14" s="229">
        <v>763</v>
      </c>
      <c r="T14" s="232"/>
      <c r="U14" s="12" t="s">
        <v>31</v>
      </c>
      <c r="W14" s="30"/>
      <c r="X14" s="30"/>
      <c r="Y14" s="30"/>
      <c r="Z14" s="30"/>
      <c r="AA14" s="30"/>
      <c r="AB14" s="30"/>
      <c r="AC14" s="30"/>
    </row>
    <row r="15" spans="1:29" s="12" customFormat="1" ht="21.75" customHeight="1">
      <c r="A15" s="30"/>
      <c r="B15" s="36" t="s">
        <v>32</v>
      </c>
      <c r="C15" s="30"/>
      <c r="D15" s="188"/>
      <c r="E15" s="225">
        <f t="shared" si="1"/>
        <v>11448</v>
      </c>
      <c r="F15" s="225">
        <f t="shared" si="2"/>
        <v>5515</v>
      </c>
      <c r="G15" s="225">
        <f t="shared" si="3"/>
        <v>5933</v>
      </c>
      <c r="H15" s="225">
        <f>SUM(I15:J15)</f>
        <v>2086</v>
      </c>
      <c r="I15" s="225">
        <v>1102</v>
      </c>
      <c r="J15" s="229">
        <v>984</v>
      </c>
      <c r="K15" s="225">
        <f>SUM(L15:M15)</f>
        <v>5144</v>
      </c>
      <c r="L15" s="225">
        <v>2648</v>
      </c>
      <c r="M15" s="229">
        <v>2496</v>
      </c>
      <c r="N15" s="225">
        <f t="shared" si="4"/>
        <v>2538</v>
      </c>
      <c r="O15" s="229">
        <v>1177</v>
      </c>
      <c r="P15" s="229">
        <v>1361</v>
      </c>
      <c r="Q15" s="225">
        <f t="shared" si="5"/>
        <v>1680</v>
      </c>
      <c r="R15" s="225">
        <v>588</v>
      </c>
      <c r="S15" s="229">
        <v>1092</v>
      </c>
      <c r="T15" s="232"/>
      <c r="U15" s="12" t="s">
        <v>33</v>
      </c>
      <c r="W15" s="30"/>
      <c r="X15" s="30"/>
      <c r="Y15" s="30"/>
      <c r="Z15" s="30"/>
      <c r="AA15" s="30"/>
      <c r="AB15" s="30"/>
      <c r="AC15" s="30"/>
    </row>
    <row r="16" spans="1:29" s="12" customFormat="1" ht="21.75" customHeight="1">
      <c r="A16" s="30"/>
      <c r="B16" s="36" t="s">
        <v>34</v>
      </c>
      <c r="C16" s="30"/>
      <c r="D16" s="188"/>
      <c r="E16" s="225">
        <f t="shared" si="1"/>
        <v>13143</v>
      </c>
      <c r="F16" s="225">
        <f t="shared" si="2"/>
        <v>6625</v>
      </c>
      <c r="G16" s="225">
        <f t="shared" si="3"/>
        <v>6518</v>
      </c>
      <c r="H16" s="225">
        <v>2221</v>
      </c>
      <c r="I16" s="225">
        <v>1137</v>
      </c>
      <c r="J16" s="229">
        <v>1084</v>
      </c>
      <c r="K16" s="225">
        <v>6058</v>
      </c>
      <c r="L16" s="225">
        <v>3160</v>
      </c>
      <c r="M16" s="229">
        <v>2952</v>
      </c>
      <c r="N16" s="225">
        <v>2902</v>
      </c>
      <c r="O16" s="229">
        <v>1443</v>
      </c>
      <c r="P16" s="229">
        <v>1405</v>
      </c>
      <c r="Q16" s="225">
        <v>1962</v>
      </c>
      <c r="R16" s="225">
        <v>885</v>
      </c>
      <c r="S16" s="229">
        <v>1077</v>
      </c>
      <c r="T16" s="232"/>
      <c r="U16" s="12" t="s">
        <v>35</v>
      </c>
      <c r="W16" s="30"/>
      <c r="X16" s="30"/>
      <c r="Y16" s="30"/>
      <c r="Z16" s="30"/>
      <c r="AA16" s="30"/>
      <c r="AB16" s="30"/>
      <c r="AC16" s="30"/>
    </row>
    <row r="17" spans="1:29" s="12" customFormat="1" ht="21.75" customHeight="1">
      <c r="A17" s="30"/>
      <c r="B17" s="36" t="s">
        <v>36</v>
      </c>
      <c r="C17" s="30"/>
      <c r="D17" s="188"/>
      <c r="E17" s="225">
        <f t="shared" si="1"/>
        <v>2993</v>
      </c>
      <c r="F17" s="225">
        <f t="shared" si="2"/>
        <v>1521</v>
      </c>
      <c r="G17" s="225">
        <f t="shared" si="3"/>
        <v>1472</v>
      </c>
      <c r="H17" s="225">
        <v>561</v>
      </c>
      <c r="I17" s="225">
        <v>289</v>
      </c>
      <c r="J17" s="229">
        <v>272</v>
      </c>
      <c r="K17" s="225">
        <v>1484</v>
      </c>
      <c r="L17" s="225">
        <v>785</v>
      </c>
      <c r="M17" s="229">
        <v>699</v>
      </c>
      <c r="N17" s="225">
        <v>523</v>
      </c>
      <c r="O17" s="229">
        <v>260</v>
      </c>
      <c r="P17" s="229">
        <v>263</v>
      </c>
      <c r="Q17" s="225">
        <v>425</v>
      </c>
      <c r="R17" s="225">
        <v>187</v>
      </c>
      <c r="S17" s="229">
        <v>238</v>
      </c>
      <c r="T17" s="232"/>
      <c r="U17" s="12" t="s">
        <v>37</v>
      </c>
      <c r="W17" s="30"/>
      <c r="X17" s="30"/>
      <c r="Y17" s="30"/>
      <c r="Z17" s="30"/>
      <c r="AA17" s="30"/>
      <c r="AB17" s="30"/>
      <c r="AC17" s="30"/>
    </row>
    <row r="18" spans="1:29" s="12" customFormat="1" ht="21.75" customHeight="1">
      <c r="A18" s="30"/>
      <c r="B18" s="36" t="s">
        <v>38</v>
      </c>
      <c r="C18" s="30"/>
      <c r="D18" s="188"/>
      <c r="E18" s="225">
        <f t="shared" si="1"/>
        <v>12392</v>
      </c>
      <c r="F18" s="225">
        <f t="shared" si="2"/>
        <v>5981</v>
      </c>
      <c r="G18" s="225">
        <f t="shared" si="3"/>
        <v>6411</v>
      </c>
      <c r="H18" s="225">
        <f>SUM(I18:J18)</f>
        <v>2081</v>
      </c>
      <c r="I18" s="225">
        <v>1050</v>
      </c>
      <c r="J18" s="229">
        <v>1031</v>
      </c>
      <c r="K18" s="225">
        <f>SUM(L18:M18)</f>
        <v>6271</v>
      </c>
      <c r="L18" s="225">
        <v>3153</v>
      </c>
      <c r="M18" s="229">
        <v>3118</v>
      </c>
      <c r="N18" s="225">
        <f t="shared" si="4"/>
        <v>2699</v>
      </c>
      <c r="O18" s="229">
        <v>1259</v>
      </c>
      <c r="P18" s="229">
        <v>1440</v>
      </c>
      <c r="Q18" s="225">
        <f t="shared" si="5"/>
        <v>1341</v>
      </c>
      <c r="R18" s="225">
        <v>519</v>
      </c>
      <c r="S18" s="229">
        <v>822</v>
      </c>
      <c r="T18" s="232"/>
      <c r="U18" s="12" t="s">
        <v>39</v>
      </c>
      <c r="W18" s="30"/>
      <c r="X18" s="30"/>
      <c r="Y18" s="30"/>
      <c r="Z18" s="30"/>
      <c r="AA18" s="30"/>
      <c r="AB18" s="30"/>
      <c r="AC18" s="30"/>
    </row>
    <row r="19" spans="1:29" s="12" customFormat="1" ht="21.75" customHeight="1">
      <c r="A19" s="30"/>
      <c r="B19" s="36" t="s">
        <v>40</v>
      </c>
      <c r="C19" s="30"/>
      <c r="D19" s="188"/>
      <c r="E19" s="225">
        <f t="shared" si="1"/>
        <v>8120</v>
      </c>
      <c r="F19" s="225">
        <f t="shared" si="2"/>
        <v>4053</v>
      </c>
      <c r="G19" s="225">
        <f t="shared" si="3"/>
        <v>4067</v>
      </c>
      <c r="H19" s="225">
        <f>SUM(I19:J19)</f>
        <v>1176</v>
      </c>
      <c r="I19" s="225">
        <v>612</v>
      </c>
      <c r="J19" s="229">
        <v>564</v>
      </c>
      <c r="K19" s="225">
        <f>SUM(L19:M19)</f>
        <v>4086</v>
      </c>
      <c r="L19" s="225">
        <v>2090</v>
      </c>
      <c r="M19" s="229">
        <v>1996</v>
      </c>
      <c r="N19" s="225">
        <f t="shared" si="4"/>
        <v>1745</v>
      </c>
      <c r="O19" s="229">
        <v>844</v>
      </c>
      <c r="P19" s="229">
        <v>901</v>
      </c>
      <c r="Q19" s="225">
        <f t="shared" si="5"/>
        <v>1113</v>
      </c>
      <c r="R19" s="225">
        <v>507</v>
      </c>
      <c r="S19" s="229">
        <v>606</v>
      </c>
      <c r="T19" s="232"/>
      <c r="U19" s="12" t="s">
        <v>41</v>
      </c>
      <c r="W19" s="30"/>
      <c r="X19" s="30"/>
      <c r="Y19" s="30"/>
      <c r="Z19" s="30"/>
      <c r="AA19" s="30"/>
      <c r="AB19" s="30"/>
      <c r="AC19" s="30"/>
    </row>
    <row r="20" spans="1:29" s="12" customFormat="1" ht="21.75" customHeight="1">
      <c r="A20" s="30"/>
      <c r="B20" s="36" t="s">
        <v>42</v>
      </c>
      <c r="C20" s="30"/>
      <c r="D20" s="188"/>
      <c r="E20" s="225">
        <f t="shared" si="1"/>
        <v>19934</v>
      </c>
      <c r="F20" s="225">
        <f t="shared" si="2"/>
        <v>9620</v>
      </c>
      <c r="G20" s="225">
        <f t="shared" si="3"/>
        <v>10314</v>
      </c>
      <c r="H20" s="225">
        <v>3690</v>
      </c>
      <c r="I20" s="225">
        <v>1838</v>
      </c>
      <c r="J20" s="229">
        <v>1842</v>
      </c>
      <c r="K20" s="225">
        <v>10525</v>
      </c>
      <c r="L20" s="225">
        <v>5192</v>
      </c>
      <c r="M20" s="229">
        <v>5343</v>
      </c>
      <c r="N20" s="225">
        <v>3655</v>
      </c>
      <c r="O20" s="229">
        <v>1686</v>
      </c>
      <c r="P20" s="229">
        <v>1969</v>
      </c>
      <c r="Q20" s="225">
        <v>2064</v>
      </c>
      <c r="R20" s="225">
        <v>904</v>
      </c>
      <c r="S20" s="229">
        <v>1160</v>
      </c>
      <c r="T20" s="232"/>
      <c r="U20" s="12" t="s">
        <v>43</v>
      </c>
      <c r="W20" s="30"/>
      <c r="X20" s="30"/>
      <c r="Y20" s="30"/>
      <c r="Z20" s="30"/>
      <c r="AA20" s="30"/>
      <c r="AB20" s="30"/>
      <c r="AC20" s="30"/>
    </row>
    <row r="21" spans="1:29" s="12" customFormat="1" ht="21.75" customHeight="1">
      <c r="A21" s="30"/>
      <c r="B21" s="36" t="s">
        <v>44</v>
      </c>
      <c r="C21" s="30"/>
      <c r="D21" s="188"/>
      <c r="E21" s="225">
        <f t="shared" si="1"/>
        <v>12308</v>
      </c>
      <c r="F21" s="225">
        <f t="shared" si="2"/>
        <v>6156</v>
      </c>
      <c r="G21" s="225">
        <f t="shared" si="3"/>
        <v>6152</v>
      </c>
      <c r="H21" s="225">
        <f>SUM(I21:J21)</f>
        <v>2340</v>
      </c>
      <c r="I21" s="225">
        <v>1239</v>
      </c>
      <c r="J21" s="229">
        <v>1101</v>
      </c>
      <c r="K21" s="225">
        <f>SUM(L21:M21)</f>
        <v>6967</v>
      </c>
      <c r="L21" s="225">
        <v>3549</v>
      </c>
      <c r="M21" s="229">
        <v>3418</v>
      </c>
      <c r="N21" s="225">
        <f t="shared" si="4"/>
        <v>2303</v>
      </c>
      <c r="O21" s="229">
        <v>1108</v>
      </c>
      <c r="P21" s="229">
        <v>1195</v>
      </c>
      <c r="Q21" s="225">
        <f t="shared" si="5"/>
        <v>698</v>
      </c>
      <c r="R21" s="225">
        <v>260</v>
      </c>
      <c r="S21" s="229">
        <v>438</v>
      </c>
      <c r="T21" s="232"/>
      <c r="U21" s="12" t="s">
        <v>45</v>
      </c>
      <c r="W21" s="30"/>
      <c r="X21" s="30"/>
      <c r="Y21" s="30"/>
      <c r="Z21" s="30"/>
      <c r="AA21" s="30"/>
      <c r="AB21" s="30"/>
      <c r="AC21" s="30"/>
    </row>
    <row r="22" spans="1:29" s="12" customFormat="1" ht="21.75" customHeight="1">
      <c r="A22" s="30"/>
      <c r="B22" s="36" t="s">
        <v>46</v>
      </c>
      <c r="C22" s="30"/>
      <c r="D22" s="188"/>
      <c r="E22" s="225">
        <f t="shared" si="1"/>
        <v>10061</v>
      </c>
      <c r="F22" s="225">
        <f t="shared" si="2"/>
        <v>4972</v>
      </c>
      <c r="G22" s="225">
        <f t="shared" si="3"/>
        <v>5089</v>
      </c>
      <c r="H22" s="225">
        <f>SUM(I22:J22)</f>
        <v>1725</v>
      </c>
      <c r="I22" s="225">
        <v>862</v>
      </c>
      <c r="J22" s="229">
        <v>863</v>
      </c>
      <c r="K22" s="225">
        <f>SUM(L22:M22)</f>
        <v>4830</v>
      </c>
      <c r="L22" s="225">
        <v>2559</v>
      </c>
      <c r="M22" s="229">
        <v>2271</v>
      </c>
      <c r="N22" s="225">
        <f t="shared" si="4"/>
        <v>2099</v>
      </c>
      <c r="O22" s="229">
        <v>1029</v>
      </c>
      <c r="P22" s="229">
        <v>1070</v>
      </c>
      <c r="Q22" s="225">
        <f t="shared" si="5"/>
        <v>1407</v>
      </c>
      <c r="R22" s="225">
        <v>522</v>
      </c>
      <c r="S22" s="229">
        <v>885</v>
      </c>
      <c r="T22" s="232"/>
      <c r="U22" s="30" t="s">
        <v>47</v>
      </c>
      <c r="W22" s="30"/>
      <c r="X22" s="30"/>
      <c r="Y22" s="30"/>
      <c r="Z22" s="30"/>
      <c r="AA22" s="30"/>
      <c r="AB22" s="30"/>
      <c r="AC22" s="30"/>
    </row>
    <row r="23" spans="1:29" s="12" customFormat="1" ht="21.75" customHeight="1">
      <c r="A23" s="30"/>
      <c r="B23" s="36" t="s">
        <v>48</v>
      </c>
      <c r="C23" s="30"/>
      <c r="D23" s="188"/>
      <c r="E23" s="225">
        <f t="shared" si="1"/>
        <v>4743</v>
      </c>
      <c r="F23" s="225">
        <f t="shared" si="2"/>
        <v>2399</v>
      </c>
      <c r="G23" s="225">
        <f t="shared" si="3"/>
        <v>2344</v>
      </c>
      <c r="H23" s="225">
        <f>SUM(I23:J23)</f>
        <v>746</v>
      </c>
      <c r="I23" s="225">
        <v>378</v>
      </c>
      <c r="J23" s="229">
        <v>368</v>
      </c>
      <c r="K23" s="225">
        <f>SUM(L23:M23)</f>
        <v>2625</v>
      </c>
      <c r="L23" s="225">
        <v>1389</v>
      </c>
      <c r="M23" s="229">
        <v>1236</v>
      </c>
      <c r="N23" s="225">
        <f t="shared" si="4"/>
        <v>795</v>
      </c>
      <c r="O23" s="229">
        <v>390</v>
      </c>
      <c r="P23" s="229">
        <v>405</v>
      </c>
      <c r="Q23" s="225">
        <f t="shared" si="5"/>
        <v>577</v>
      </c>
      <c r="R23" s="225">
        <v>242</v>
      </c>
      <c r="S23" s="229">
        <v>335</v>
      </c>
      <c r="T23" s="232"/>
      <c r="U23" s="12" t="s">
        <v>49</v>
      </c>
      <c r="W23" s="30"/>
      <c r="X23" s="30"/>
      <c r="Y23" s="30"/>
      <c r="Z23" s="30"/>
      <c r="AA23" s="30"/>
      <c r="AB23" s="30"/>
      <c r="AC23" s="30"/>
    </row>
    <row r="24" spans="1:29" s="12" customFormat="1" ht="21.75" customHeight="1">
      <c r="A24" s="30"/>
      <c r="B24" s="36" t="s">
        <v>50</v>
      </c>
      <c r="C24" s="30"/>
      <c r="D24" s="188"/>
      <c r="E24" s="225">
        <f t="shared" si="1"/>
        <v>5244</v>
      </c>
      <c r="F24" s="225">
        <f t="shared" si="2"/>
        <v>2620</v>
      </c>
      <c r="G24" s="225">
        <f t="shared" si="3"/>
        <v>2624</v>
      </c>
      <c r="H24" s="225">
        <v>1111</v>
      </c>
      <c r="I24" s="225">
        <v>610</v>
      </c>
      <c r="J24" s="229">
        <v>501</v>
      </c>
      <c r="K24" s="225">
        <v>3009</v>
      </c>
      <c r="L24" s="225">
        <v>1488</v>
      </c>
      <c r="M24" s="229">
        <v>1521</v>
      </c>
      <c r="N24" s="225">
        <v>562</v>
      </c>
      <c r="O24" s="229">
        <v>263</v>
      </c>
      <c r="P24" s="229">
        <v>299</v>
      </c>
      <c r="Q24" s="225">
        <v>562</v>
      </c>
      <c r="R24" s="225">
        <v>259</v>
      </c>
      <c r="S24" s="229">
        <v>303</v>
      </c>
      <c r="T24" s="232"/>
      <c r="U24" s="12" t="s">
        <v>51</v>
      </c>
      <c r="W24" s="30"/>
      <c r="X24" s="30"/>
      <c r="Y24" s="30"/>
      <c r="Z24" s="30"/>
      <c r="AA24" s="30"/>
      <c r="AB24" s="30"/>
      <c r="AC24" s="30"/>
    </row>
    <row r="25" spans="1:29" s="30" customFormat="1" ht="21.75" customHeight="1">
      <c r="B25" s="36" t="s">
        <v>52</v>
      </c>
      <c r="D25" s="188"/>
      <c r="E25" s="225">
        <f t="shared" si="1"/>
        <v>4173</v>
      </c>
      <c r="F25" s="225">
        <f t="shared" si="2"/>
        <v>2061</v>
      </c>
      <c r="G25" s="225">
        <f t="shared" si="3"/>
        <v>2112</v>
      </c>
      <c r="H25" s="225">
        <f>SUM(I25:J25)</f>
        <v>601</v>
      </c>
      <c r="I25" s="225">
        <v>324</v>
      </c>
      <c r="J25" s="229">
        <v>277</v>
      </c>
      <c r="K25" s="225">
        <f>SUM(L25:M25)</f>
        <v>1786</v>
      </c>
      <c r="L25" s="225">
        <v>899</v>
      </c>
      <c r="M25" s="229">
        <v>887</v>
      </c>
      <c r="N25" s="225">
        <f t="shared" si="4"/>
        <v>1431</v>
      </c>
      <c r="O25" s="229">
        <v>690</v>
      </c>
      <c r="P25" s="229">
        <v>741</v>
      </c>
      <c r="Q25" s="225">
        <f t="shared" si="5"/>
        <v>355</v>
      </c>
      <c r="R25" s="225">
        <v>148</v>
      </c>
      <c r="S25" s="229">
        <v>207</v>
      </c>
      <c r="T25" s="232"/>
      <c r="U25" s="30" t="s">
        <v>53</v>
      </c>
    </row>
    <row r="26" spans="1:29" s="30" customFormat="1" ht="69" customHeight="1">
      <c r="B26" s="36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</row>
    <row r="27" spans="1:29" s="4" customFormat="1">
      <c r="B27" s="4" t="s">
        <v>106</v>
      </c>
      <c r="C27" s="265" t="s">
        <v>148</v>
      </c>
      <c r="D27" s="4" t="s">
        <v>382</v>
      </c>
    </row>
    <row r="28" spans="1:29" s="177" customFormat="1">
      <c r="B28" s="177" t="s">
        <v>66</v>
      </c>
      <c r="C28" s="265" t="s">
        <v>148</v>
      </c>
      <c r="D28" s="177" t="s">
        <v>383</v>
      </c>
      <c r="W28" s="5"/>
      <c r="X28" s="5"/>
      <c r="Y28" s="5"/>
      <c r="Z28" s="5"/>
      <c r="AA28" s="5"/>
      <c r="AB28" s="5"/>
      <c r="AC28" s="5"/>
    </row>
    <row r="29" spans="1:29" ht="3" customHeight="1">
      <c r="V29" s="39"/>
    </row>
    <row r="30" spans="1:29" ht="21.75" customHeight="1">
      <c r="A30" s="480" t="s">
        <v>2</v>
      </c>
      <c r="B30" s="480"/>
      <c r="C30" s="480"/>
      <c r="D30" s="481"/>
      <c r="E30" s="533"/>
      <c r="F30" s="534"/>
      <c r="G30" s="535"/>
      <c r="H30" s="487" t="s">
        <v>149</v>
      </c>
      <c r="I30" s="488"/>
      <c r="J30" s="488"/>
      <c r="K30" s="488"/>
      <c r="L30" s="488"/>
      <c r="M30" s="488"/>
      <c r="N30" s="488"/>
      <c r="O30" s="488"/>
      <c r="P30" s="488"/>
      <c r="Q30" s="488"/>
      <c r="R30" s="488"/>
      <c r="S30" s="489"/>
      <c r="T30" s="90"/>
      <c r="U30" s="10"/>
      <c r="V30" s="12"/>
    </row>
    <row r="31" spans="1:29">
      <c r="A31" s="567"/>
      <c r="B31" s="567"/>
      <c r="C31" s="567"/>
      <c r="D31" s="483"/>
      <c r="E31" s="536"/>
      <c r="F31" s="537"/>
      <c r="G31" s="538"/>
      <c r="H31" s="524" t="s">
        <v>91</v>
      </c>
      <c r="I31" s="525"/>
      <c r="J31" s="565"/>
      <c r="K31" s="524" t="s">
        <v>74</v>
      </c>
      <c r="L31" s="525"/>
      <c r="M31" s="565"/>
      <c r="N31" s="474" t="s">
        <v>133</v>
      </c>
      <c r="O31" s="475"/>
      <c r="P31" s="486"/>
      <c r="Q31" s="474" t="s">
        <v>141</v>
      </c>
      <c r="R31" s="475"/>
      <c r="S31" s="486"/>
      <c r="T31" s="22"/>
      <c r="U31" s="5"/>
      <c r="V31" s="12"/>
    </row>
    <row r="32" spans="1:29">
      <c r="A32" s="567"/>
      <c r="B32" s="567"/>
      <c r="C32" s="567"/>
      <c r="D32" s="483"/>
      <c r="E32" s="539"/>
      <c r="F32" s="540"/>
      <c r="G32" s="541"/>
      <c r="H32" s="526" t="s">
        <v>94</v>
      </c>
      <c r="I32" s="527"/>
      <c r="J32" s="566"/>
      <c r="K32" s="526" t="s">
        <v>80</v>
      </c>
      <c r="L32" s="527"/>
      <c r="M32" s="566"/>
      <c r="N32" s="526" t="s">
        <v>83</v>
      </c>
      <c r="O32" s="527"/>
      <c r="P32" s="566"/>
      <c r="Q32" s="526" t="s">
        <v>84</v>
      </c>
      <c r="R32" s="527"/>
      <c r="S32" s="566"/>
      <c r="T32" s="22"/>
      <c r="U32" s="528" t="s">
        <v>4</v>
      </c>
      <c r="V32" s="528"/>
    </row>
    <row r="33" spans="1:29">
      <c r="A33" s="567"/>
      <c r="B33" s="567"/>
      <c r="C33" s="567"/>
      <c r="D33" s="483"/>
      <c r="E33" s="207" t="s">
        <v>9</v>
      </c>
      <c r="F33" s="207" t="s">
        <v>97</v>
      </c>
      <c r="G33" s="209" t="s">
        <v>98</v>
      </c>
      <c r="H33" s="207" t="s">
        <v>9</v>
      </c>
      <c r="I33" s="207" t="s">
        <v>97</v>
      </c>
      <c r="J33" s="209" t="s">
        <v>98</v>
      </c>
      <c r="K33" s="207" t="s">
        <v>9</v>
      </c>
      <c r="L33" s="207" t="s">
        <v>97</v>
      </c>
      <c r="M33" s="209" t="s">
        <v>98</v>
      </c>
      <c r="N33" s="207" t="s">
        <v>9</v>
      </c>
      <c r="O33" s="207" t="s">
        <v>97</v>
      </c>
      <c r="P33" s="209" t="s">
        <v>98</v>
      </c>
      <c r="Q33" s="207" t="s">
        <v>9</v>
      </c>
      <c r="R33" s="207" t="s">
        <v>97</v>
      </c>
      <c r="S33" s="209" t="s">
        <v>98</v>
      </c>
      <c r="T33" s="22"/>
      <c r="U33" s="5"/>
      <c r="V33" s="12"/>
    </row>
    <row r="34" spans="1:29">
      <c r="A34" s="484"/>
      <c r="B34" s="484"/>
      <c r="C34" s="484"/>
      <c r="D34" s="485"/>
      <c r="E34" s="211" t="s">
        <v>14</v>
      </c>
      <c r="F34" s="211" t="s">
        <v>99</v>
      </c>
      <c r="G34" s="212" t="s">
        <v>100</v>
      </c>
      <c r="H34" s="211" t="s">
        <v>14</v>
      </c>
      <c r="I34" s="211" t="s">
        <v>99</v>
      </c>
      <c r="J34" s="212" t="s">
        <v>100</v>
      </c>
      <c r="K34" s="211" t="s">
        <v>14</v>
      </c>
      <c r="L34" s="211" t="s">
        <v>99</v>
      </c>
      <c r="M34" s="212" t="s">
        <v>100</v>
      </c>
      <c r="N34" s="211" t="s">
        <v>14</v>
      </c>
      <c r="O34" s="211" t="s">
        <v>99</v>
      </c>
      <c r="P34" s="212" t="s">
        <v>100</v>
      </c>
      <c r="Q34" s="211" t="s">
        <v>14</v>
      </c>
      <c r="R34" s="211" t="s">
        <v>99</v>
      </c>
      <c r="S34" s="212" t="s">
        <v>100</v>
      </c>
      <c r="T34" s="271"/>
      <c r="U34" s="15"/>
      <c r="V34" s="180"/>
    </row>
    <row r="35" spans="1:29" s="12" customFormat="1" ht="21.75" customHeight="1">
      <c r="A35" s="30"/>
      <c r="B35" s="36" t="s">
        <v>54</v>
      </c>
      <c r="C35" s="30"/>
      <c r="D35" s="188"/>
      <c r="E35" s="225">
        <f>SUM(F35:G35)</f>
        <v>10845</v>
      </c>
      <c r="F35" s="225">
        <f t="shared" ref="F35:G38" si="6">SUM(I35,L35,O35,R35)</f>
        <v>5262</v>
      </c>
      <c r="G35" s="225">
        <f t="shared" si="6"/>
        <v>5583</v>
      </c>
      <c r="H35" s="225">
        <f>SUM(I35:J35)</f>
        <v>1547</v>
      </c>
      <c r="I35" s="225">
        <v>812</v>
      </c>
      <c r="J35" s="229">
        <v>735</v>
      </c>
      <c r="K35" s="225">
        <f>SUM(L35:M35)</f>
        <v>6430</v>
      </c>
      <c r="L35" s="225">
        <v>3253</v>
      </c>
      <c r="M35" s="229">
        <v>3177</v>
      </c>
      <c r="N35" s="225">
        <f>SUM(O35:P35)</f>
        <v>2140</v>
      </c>
      <c r="O35" s="229">
        <v>956</v>
      </c>
      <c r="P35" s="229">
        <v>1184</v>
      </c>
      <c r="Q35" s="225">
        <f>SUM(R35:S35)</f>
        <v>728</v>
      </c>
      <c r="R35" s="225">
        <v>241</v>
      </c>
      <c r="S35" s="229">
        <v>487</v>
      </c>
      <c r="T35" s="232"/>
      <c r="U35" s="12" t="s">
        <v>55</v>
      </c>
      <c r="W35" s="30"/>
      <c r="X35" s="30"/>
      <c r="Y35" s="30"/>
      <c r="Z35" s="30"/>
      <c r="AA35" s="30"/>
      <c r="AB35" s="30"/>
      <c r="AC35" s="30"/>
    </row>
    <row r="36" spans="1:29" s="12" customFormat="1" ht="21.75" customHeight="1">
      <c r="A36" s="30"/>
      <c r="B36" s="36" t="s">
        <v>56</v>
      </c>
      <c r="C36" s="30"/>
      <c r="D36" s="188"/>
      <c r="E36" s="225">
        <f>SUM(F36:G36)</f>
        <v>2654</v>
      </c>
      <c r="F36" s="225">
        <f t="shared" si="6"/>
        <v>1345</v>
      </c>
      <c r="G36" s="225">
        <f t="shared" si="6"/>
        <v>1309</v>
      </c>
      <c r="H36" s="225">
        <f t="shared" ref="H36:H38" si="7">SUM(I36:J36)</f>
        <v>402</v>
      </c>
      <c r="I36" s="225">
        <v>202</v>
      </c>
      <c r="J36" s="229">
        <v>200</v>
      </c>
      <c r="K36" s="225">
        <f t="shared" ref="K36:K38" si="8">SUM(L36:M36)</f>
        <v>1406</v>
      </c>
      <c r="L36" s="225">
        <v>743</v>
      </c>
      <c r="M36" s="229">
        <v>663</v>
      </c>
      <c r="N36" s="225">
        <f t="shared" ref="N36:N38" si="9">SUM(O36:P36)</f>
        <v>568</v>
      </c>
      <c r="O36" s="229">
        <v>275</v>
      </c>
      <c r="P36" s="229">
        <v>293</v>
      </c>
      <c r="Q36" s="225">
        <f t="shared" ref="Q36:Q38" si="10">SUM(R36:S36)</f>
        <v>278</v>
      </c>
      <c r="R36" s="225">
        <v>125</v>
      </c>
      <c r="S36" s="229">
        <v>153</v>
      </c>
      <c r="T36" s="232"/>
      <c r="U36" s="12" t="s">
        <v>57</v>
      </c>
      <c r="W36" s="30"/>
      <c r="X36" s="30"/>
      <c r="Y36" s="30"/>
      <c r="Z36" s="30"/>
      <c r="AA36" s="30"/>
      <c r="AB36" s="30"/>
      <c r="AC36" s="30"/>
    </row>
    <row r="37" spans="1:29" s="12" customFormat="1" ht="21.75" customHeight="1">
      <c r="A37" s="30"/>
      <c r="B37" s="36" t="s">
        <v>58</v>
      </c>
      <c r="C37" s="30"/>
      <c r="D37" s="188"/>
      <c r="E37" s="225">
        <f>SUM(F37:G37)</f>
        <v>2593</v>
      </c>
      <c r="F37" s="225">
        <f t="shared" si="6"/>
        <v>1303</v>
      </c>
      <c r="G37" s="225">
        <f t="shared" si="6"/>
        <v>1290</v>
      </c>
      <c r="H37" s="225">
        <f t="shared" si="7"/>
        <v>579</v>
      </c>
      <c r="I37" s="225">
        <v>297</v>
      </c>
      <c r="J37" s="229">
        <v>282</v>
      </c>
      <c r="K37" s="225">
        <f t="shared" si="8"/>
        <v>1411</v>
      </c>
      <c r="L37" s="225">
        <v>743</v>
      </c>
      <c r="M37" s="229">
        <v>668</v>
      </c>
      <c r="N37" s="225">
        <f t="shared" si="9"/>
        <v>417</v>
      </c>
      <c r="O37" s="229">
        <v>193</v>
      </c>
      <c r="P37" s="229">
        <v>224</v>
      </c>
      <c r="Q37" s="225">
        <f t="shared" si="10"/>
        <v>186</v>
      </c>
      <c r="R37" s="225">
        <v>70</v>
      </c>
      <c r="S37" s="229">
        <v>116</v>
      </c>
      <c r="T37" s="232"/>
      <c r="U37" s="12" t="s">
        <v>59</v>
      </c>
      <c r="W37" s="30"/>
      <c r="X37" s="30"/>
      <c r="Y37" s="30"/>
      <c r="Z37" s="30"/>
      <c r="AA37" s="30"/>
      <c r="AB37" s="30"/>
      <c r="AC37" s="30"/>
    </row>
    <row r="38" spans="1:29" s="12" customFormat="1" ht="21.75" customHeight="1">
      <c r="A38" s="30"/>
      <c r="B38" s="36" t="s">
        <v>60</v>
      </c>
      <c r="C38" s="30"/>
      <c r="D38" s="188"/>
      <c r="E38" s="225">
        <f>SUM(F38:G38)</f>
        <v>1911</v>
      </c>
      <c r="F38" s="225">
        <f t="shared" si="6"/>
        <v>979</v>
      </c>
      <c r="G38" s="225">
        <f t="shared" si="6"/>
        <v>932</v>
      </c>
      <c r="H38" s="225">
        <f t="shared" si="7"/>
        <v>341</v>
      </c>
      <c r="I38" s="225">
        <v>171</v>
      </c>
      <c r="J38" s="229">
        <v>170</v>
      </c>
      <c r="K38" s="225">
        <f t="shared" si="8"/>
        <v>972</v>
      </c>
      <c r="L38" s="225">
        <v>524</v>
      </c>
      <c r="M38" s="229">
        <v>448</v>
      </c>
      <c r="N38" s="225">
        <f t="shared" si="9"/>
        <v>400</v>
      </c>
      <c r="O38" s="229">
        <v>201</v>
      </c>
      <c r="P38" s="229">
        <v>199</v>
      </c>
      <c r="Q38" s="225">
        <f t="shared" si="10"/>
        <v>198</v>
      </c>
      <c r="R38" s="225">
        <v>83</v>
      </c>
      <c r="S38" s="229">
        <v>115</v>
      </c>
      <c r="T38" s="232"/>
      <c r="U38" s="12" t="s">
        <v>61</v>
      </c>
      <c r="W38" s="30"/>
      <c r="X38" s="30"/>
      <c r="Y38" s="30"/>
      <c r="Z38" s="30"/>
      <c r="AA38" s="30"/>
      <c r="AB38" s="30"/>
      <c r="AC38" s="30"/>
    </row>
    <row r="39" spans="1:29" s="1" customFormat="1" ht="7.5" customHeight="1">
      <c r="A39" s="191"/>
      <c r="B39" s="191"/>
      <c r="C39" s="191"/>
      <c r="D39" s="19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191"/>
      <c r="V39" s="191"/>
      <c r="W39" s="4"/>
      <c r="X39" s="4"/>
      <c r="Y39" s="4"/>
      <c r="Z39" s="4"/>
      <c r="AA39" s="4"/>
      <c r="AB39" s="4"/>
      <c r="AC39" s="4"/>
    </row>
    <row r="40" spans="1:29" s="1" customFormat="1" ht="7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4"/>
      <c r="X40" s="4"/>
      <c r="Y40" s="4"/>
      <c r="Z40" s="4"/>
      <c r="AA40" s="4"/>
      <c r="AB40" s="4"/>
      <c r="AC40" s="4"/>
    </row>
    <row r="41" spans="1:29" s="12" customFormat="1" ht="17.25">
      <c r="B41" s="12" t="s">
        <v>62</v>
      </c>
      <c r="L41" s="12" t="s">
        <v>355</v>
      </c>
    </row>
    <row r="42" spans="1:29">
      <c r="C42" s="12" t="s">
        <v>341</v>
      </c>
      <c r="D42" s="12"/>
      <c r="E42" s="12"/>
      <c r="F42" s="12"/>
      <c r="G42" s="12"/>
      <c r="L42" s="12" t="s">
        <v>354</v>
      </c>
      <c r="W42" s="7"/>
      <c r="X42" s="7"/>
      <c r="Y42" s="7"/>
      <c r="Z42" s="7"/>
      <c r="AA42" s="7"/>
      <c r="AB42" s="7"/>
      <c r="AC42" s="7"/>
    </row>
    <row r="43" spans="1:29">
      <c r="C43" s="12" t="s">
        <v>343</v>
      </c>
      <c r="E43" s="176"/>
      <c r="F43" s="176"/>
      <c r="G43" s="176"/>
      <c r="H43" s="176"/>
      <c r="I43" s="176"/>
      <c r="J43" s="176"/>
      <c r="K43" s="176"/>
      <c r="L43" s="176"/>
      <c r="M43" s="75" t="s">
        <v>345</v>
      </c>
      <c r="N43" s="176"/>
      <c r="O43" s="176"/>
      <c r="P43" s="176"/>
      <c r="Q43" s="176"/>
      <c r="R43" s="176"/>
      <c r="S43" s="176"/>
    </row>
    <row r="44" spans="1:29">
      <c r="E44" s="232"/>
    </row>
    <row r="45" spans="1:29">
      <c r="E45" s="232"/>
    </row>
    <row r="47" spans="1:29">
      <c r="E47" s="176"/>
    </row>
    <row r="55" ht="51.75" customHeight="1"/>
  </sheetData>
  <mergeCells count="27">
    <mergeCell ref="A11:D11"/>
    <mergeCell ref="A4:D10"/>
    <mergeCell ref="E4:G6"/>
    <mergeCell ref="H4:S4"/>
    <mergeCell ref="U32:V32"/>
    <mergeCell ref="N31:P31"/>
    <mergeCell ref="Q31:S31"/>
    <mergeCell ref="H32:J32"/>
    <mergeCell ref="K32:M32"/>
    <mergeCell ref="N32:P32"/>
    <mergeCell ref="Q32:S32"/>
    <mergeCell ref="A30:D34"/>
    <mergeCell ref="E30:G32"/>
    <mergeCell ref="H30:S30"/>
    <mergeCell ref="H31:J31"/>
    <mergeCell ref="K31:M31"/>
    <mergeCell ref="T4:V10"/>
    <mergeCell ref="H5:J5"/>
    <mergeCell ref="K5:M5"/>
    <mergeCell ref="N5:S5"/>
    <mergeCell ref="H6:J6"/>
    <mergeCell ref="K6:M6"/>
    <mergeCell ref="N6:S6"/>
    <mergeCell ref="N7:P7"/>
    <mergeCell ref="Q7:S7"/>
    <mergeCell ref="N8:P8"/>
    <mergeCell ref="Q8:S8"/>
  </mergeCells>
  <phoneticPr fontId="13" type="noConversion"/>
  <printOptions horizontalCentered="1"/>
  <pageMargins left="0" right="0" top="0.78740157480314965" bottom="0" header="0.39370078740157483" footer="0.39370078740157483"/>
  <pageSetup paperSize="9" scale="95" orientation="landscape" r:id="rId1"/>
  <headerFooter alignWithMargins="0"/>
  <rowBreaks count="1" manualBreakCount="1">
    <brk id="2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2"/>
  <sheetViews>
    <sheetView showGridLines="0" workbookViewId="0">
      <selection activeCell="L2" sqref="L2"/>
    </sheetView>
  </sheetViews>
  <sheetFormatPr defaultColWidth="9" defaultRowHeight="18.75"/>
  <cols>
    <col min="1" max="1" width="1.875" style="7" customWidth="1"/>
    <col min="2" max="2" width="5.625" style="7" customWidth="1"/>
    <col min="3" max="3" width="4.125" style="7" customWidth="1"/>
    <col min="4" max="4" width="15.25" style="7" customWidth="1"/>
    <col min="5" max="5" width="9.375" style="7" customWidth="1"/>
    <col min="6" max="6" width="13.25" style="7" customWidth="1"/>
    <col min="7" max="7" width="13.625" style="7" customWidth="1"/>
    <col min="8" max="8" width="12.125" style="7" customWidth="1"/>
    <col min="9" max="9" width="11.375" style="7" customWidth="1"/>
    <col min="10" max="10" width="13.375" style="7" customWidth="1"/>
    <col min="11" max="11" width="11" style="7" customWidth="1"/>
    <col min="12" max="12" width="10.875" style="7" customWidth="1"/>
    <col min="13" max="13" width="1" style="7" customWidth="1"/>
    <col min="14" max="14" width="23" style="7" customWidth="1"/>
    <col min="15" max="15" width="5.875" style="7" customWidth="1"/>
    <col min="16" max="16384" width="9" style="7"/>
  </cols>
  <sheetData>
    <row r="1" spans="1:15" s="1" customFormat="1">
      <c r="B1" s="1" t="s">
        <v>88</v>
      </c>
      <c r="C1" s="265" t="s">
        <v>150</v>
      </c>
      <c r="D1" s="1" t="s">
        <v>386</v>
      </c>
    </row>
    <row r="2" spans="1:15" s="177" customFormat="1">
      <c r="B2" s="1" t="s">
        <v>66</v>
      </c>
      <c r="C2" s="265" t="s">
        <v>150</v>
      </c>
      <c r="D2" s="1" t="s">
        <v>387</v>
      </c>
    </row>
    <row r="3" spans="1:15" ht="5.25" customHeight="1"/>
    <row r="4" spans="1:15" ht="21" customHeight="1">
      <c r="A4" s="534" t="s">
        <v>2</v>
      </c>
      <c r="B4" s="568"/>
      <c r="C4" s="568"/>
      <c r="D4" s="569"/>
      <c r="E4" s="533" t="s">
        <v>151</v>
      </c>
      <c r="F4" s="534"/>
      <c r="G4" s="534"/>
      <c r="H4" s="535"/>
      <c r="I4" s="533" t="s">
        <v>152</v>
      </c>
      <c r="J4" s="534"/>
      <c r="K4" s="534"/>
      <c r="L4" s="534"/>
      <c r="M4" s="574" t="s">
        <v>4</v>
      </c>
      <c r="N4" s="575"/>
    </row>
    <row r="5" spans="1:15" ht="16.5" customHeight="1">
      <c r="A5" s="570"/>
      <c r="B5" s="570"/>
      <c r="C5" s="570"/>
      <c r="D5" s="571"/>
      <c r="E5" s="478" t="s">
        <v>332</v>
      </c>
      <c r="F5" s="532"/>
      <c r="G5" s="532"/>
      <c r="H5" s="479"/>
      <c r="I5" s="478" t="s">
        <v>333</v>
      </c>
      <c r="J5" s="532"/>
      <c r="K5" s="532"/>
      <c r="L5" s="532"/>
      <c r="M5" s="576"/>
      <c r="N5" s="577"/>
    </row>
    <row r="6" spans="1:15" ht="21" customHeight="1">
      <c r="A6" s="570"/>
      <c r="B6" s="570"/>
      <c r="C6" s="570"/>
      <c r="D6" s="571"/>
      <c r="E6" s="207" t="s">
        <v>9</v>
      </c>
      <c r="F6" s="161" t="s">
        <v>91</v>
      </c>
      <c r="G6" s="161" t="s">
        <v>74</v>
      </c>
      <c r="H6" s="161" t="s">
        <v>92</v>
      </c>
      <c r="I6" s="207" t="s">
        <v>9</v>
      </c>
      <c r="J6" s="161" t="s">
        <v>91</v>
      </c>
      <c r="K6" s="161" t="s">
        <v>74</v>
      </c>
      <c r="L6" s="161" t="s">
        <v>92</v>
      </c>
      <c r="M6" s="576"/>
      <c r="N6" s="577"/>
    </row>
    <row r="7" spans="1:15" ht="21" customHeight="1">
      <c r="A7" s="572"/>
      <c r="B7" s="572"/>
      <c r="C7" s="572"/>
      <c r="D7" s="573"/>
      <c r="E7" s="211" t="s">
        <v>14</v>
      </c>
      <c r="F7" s="211" t="s">
        <v>94</v>
      </c>
      <c r="G7" s="274" t="s">
        <v>80</v>
      </c>
      <c r="H7" s="274" t="s">
        <v>85</v>
      </c>
      <c r="I7" s="211" t="s">
        <v>14</v>
      </c>
      <c r="J7" s="211" t="s">
        <v>94</v>
      </c>
      <c r="K7" s="274" t="s">
        <v>80</v>
      </c>
      <c r="L7" s="274" t="s">
        <v>85</v>
      </c>
      <c r="M7" s="578"/>
      <c r="N7" s="521"/>
    </row>
    <row r="8" spans="1:15" s="21" customFormat="1" ht="24.75" customHeight="1">
      <c r="A8" s="475" t="s">
        <v>24</v>
      </c>
      <c r="B8" s="475"/>
      <c r="C8" s="475"/>
      <c r="D8" s="486"/>
      <c r="E8" s="275">
        <v>20.523684210526316</v>
      </c>
      <c r="F8" s="275">
        <v>17.506108202443279</v>
      </c>
      <c r="G8" s="275">
        <v>18.27506803433117</v>
      </c>
      <c r="H8" s="275">
        <v>25.687611408199643</v>
      </c>
      <c r="I8" s="275">
        <v>17.24944706221752</v>
      </c>
      <c r="J8" s="275">
        <v>22.626315789473683</v>
      </c>
      <c r="K8" s="275">
        <v>17.43559017375674</v>
      </c>
      <c r="L8" s="275">
        <v>15.416688954265846</v>
      </c>
      <c r="M8" s="474" t="s">
        <v>14</v>
      </c>
      <c r="N8" s="475"/>
      <c r="O8" s="22"/>
    </row>
    <row r="9" spans="1:15" s="29" customFormat="1" ht="21" customHeight="1">
      <c r="A9" s="22"/>
      <c r="B9" s="23" t="s">
        <v>25</v>
      </c>
      <c r="C9" s="22"/>
      <c r="D9" s="209"/>
      <c r="E9" s="276">
        <v>26.345614035087721</v>
      </c>
      <c r="F9" s="276">
        <v>20.118012422360248</v>
      </c>
      <c r="G9" s="276">
        <v>23.222496909765141</v>
      </c>
      <c r="H9" s="277">
        <v>34.1727115716753</v>
      </c>
      <c r="I9" s="276">
        <v>18.049278846153847</v>
      </c>
      <c r="J9" s="277">
        <v>20.63</v>
      </c>
      <c r="K9" s="276">
        <v>19.309999999999999</v>
      </c>
      <c r="L9" s="278">
        <v>18.899999999999999</v>
      </c>
      <c r="M9" s="163"/>
      <c r="N9" s="23" t="s">
        <v>26</v>
      </c>
      <c r="O9" s="279"/>
    </row>
    <row r="10" spans="1:15" s="12" customFormat="1" ht="21" customHeight="1">
      <c r="A10" s="30"/>
      <c r="B10" s="36" t="s">
        <v>27</v>
      </c>
      <c r="C10" s="30"/>
      <c r="D10" s="188"/>
      <c r="E10" s="276">
        <v>12.25</v>
      </c>
      <c r="F10" s="276">
        <v>17.241935483870968</v>
      </c>
      <c r="G10" s="276">
        <v>11.786259541984732</v>
      </c>
      <c r="H10" s="280">
        <v>8.7464788732394361</v>
      </c>
      <c r="I10" s="276">
        <v>9.4838709677419359</v>
      </c>
      <c r="J10" s="280">
        <v>16.97</v>
      </c>
      <c r="K10" s="281">
        <v>11.79</v>
      </c>
      <c r="L10" s="282">
        <v>4.63</v>
      </c>
      <c r="M10" s="167"/>
      <c r="N10" s="12" t="s">
        <v>29</v>
      </c>
    </row>
    <row r="11" spans="1:15" s="29" customFormat="1" ht="21" customHeight="1">
      <c r="A11" s="22"/>
      <c r="B11" s="36" t="s">
        <v>30</v>
      </c>
      <c r="C11" s="22"/>
      <c r="D11" s="209"/>
      <c r="E11" s="276">
        <v>20.070588235294117</v>
      </c>
      <c r="F11" s="276">
        <v>15.215909090909092</v>
      </c>
      <c r="G11" s="276">
        <v>15.734126984126984</v>
      </c>
      <c r="H11" s="277">
        <v>37.952941176470588</v>
      </c>
      <c r="I11" s="276">
        <v>17.515400410677618</v>
      </c>
      <c r="J11" s="276">
        <v>23.491228070175438</v>
      </c>
      <c r="K11" s="276">
        <v>16.872340425531913</v>
      </c>
      <c r="L11" s="278">
        <v>19.551515151515151</v>
      </c>
      <c r="M11" s="163"/>
      <c r="N11" s="12" t="s">
        <v>31</v>
      </c>
      <c r="O11" s="222"/>
    </row>
    <row r="12" spans="1:15" s="29" customFormat="1" ht="21" customHeight="1">
      <c r="A12" s="22"/>
      <c r="B12" s="36" t="s">
        <v>32</v>
      </c>
      <c r="C12" s="22"/>
      <c r="D12" s="209"/>
      <c r="E12" s="276">
        <v>18.584415584415584</v>
      </c>
      <c r="F12" s="276">
        <v>14.094594594594595</v>
      </c>
      <c r="G12" s="276">
        <v>13.395833333333334</v>
      </c>
      <c r="H12" s="277">
        <v>50.214285714285715</v>
      </c>
      <c r="I12" s="276">
        <v>18.584415584415584</v>
      </c>
      <c r="J12" s="276">
        <v>23.177777777777777</v>
      </c>
      <c r="K12" s="276">
        <v>15.682926829268293</v>
      </c>
      <c r="L12" s="278">
        <v>28.12</v>
      </c>
      <c r="M12" s="163"/>
      <c r="N12" s="12" t="s">
        <v>33</v>
      </c>
      <c r="O12" s="222"/>
    </row>
    <row r="13" spans="1:15" s="29" customFormat="1" ht="21" customHeight="1">
      <c r="A13" s="22"/>
      <c r="B13" s="36" t="s">
        <v>34</v>
      </c>
      <c r="C13" s="22"/>
      <c r="D13" s="209"/>
      <c r="E13" s="276">
        <v>15.989051094890511</v>
      </c>
      <c r="F13" s="276">
        <v>13.795031055900621</v>
      </c>
      <c r="G13" s="276">
        <v>14.088372093023256</v>
      </c>
      <c r="H13" s="277">
        <v>21.056277056277057</v>
      </c>
      <c r="I13" s="276">
        <v>13.411224489795918</v>
      </c>
      <c r="J13" s="277">
        <v>16.574626865671643</v>
      </c>
      <c r="K13" s="276">
        <v>12.465020576131687</v>
      </c>
      <c r="L13" s="276">
        <v>13.473684210526315</v>
      </c>
      <c r="M13" s="163"/>
      <c r="N13" s="12" t="s">
        <v>35</v>
      </c>
      <c r="O13" s="222"/>
    </row>
    <row r="14" spans="1:15" s="29" customFormat="1" ht="21" customHeight="1">
      <c r="A14" s="22"/>
      <c r="B14" s="36" t="s">
        <v>36</v>
      </c>
      <c r="C14" s="22"/>
      <c r="D14" s="209"/>
      <c r="E14" s="276">
        <v>18.943037974683545</v>
      </c>
      <c r="F14" s="276">
        <v>19.344827586206897</v>
      </c>
      <c r="G14" s="276">
        <v>15.621052631578948</v>
      </c>
      <c r="H14" s="277">
        <v>27.882352941176471</v>
      </c>
      <c r="I14" s="276">
        <v>16.355191256830601</v>
      </c>
      <c r="J14" s="277">
        <v>31.166666666666668</v>
      </c>
      <c r="K14" s="276">
        <v>13.132743362831858</v>
      </c>
      <c r="L14" s="278">
        <v>18.23076923076923</v>
      </c>
      <c r="M14" s="163"/>
      <c r="N14" s="12" t="s">
        <v>37</v>
      </c>
      <c r="O14" s="222"/>
    </row>
    <row r="15" spans="1:15" s="12" customFormat="1" ht="21" customHeight="1">
      <c r="A15" s="30"/>
      <c r="B15" s="36" t="s">
        <v>38</v>
      </c>
      <c r="C15" s="30"/>
      <c r="D15" s="188"/>
      <c r="E15" s="276">
        <v>21.932743362831857</v>
      </c>
      <c r="F15" s="276">
        <v>17.786324786324787</v>
      </c>
      <c r="G15" s="276">
        <v>18.444117647058825</v>
      </c>
      <c r="H15" s="280">
        <v>37.407407407407405</v>
      </c>
      <c r="I15" s="276">
        <v>20.149593495934958</v>
      </c>
      <c r="J15" s="280">
        <v>21.23469387755102</v>
      </c>
      <c r="K15" s="281">
        <v>19.177370030581042</v>
      </c>
      <c r="L15" s="282">
        <v>21.604278074866311</v>
      </c>
      <c r="M15" s="167"/>
      <c r="N15" s="12" t="s">
        <v>39</v>
      </c>
    </row>
    <row r="16" spans="1:15" s="29" customFormat="1" ht="21" customHeight="1">
      <c r="A16" s="22"/>
      <c r="B16" s="36" t="s">
        <v>40</v>
      </c>
      <c r="C16" s="22"/>
      <c r="D16" s="209"/>
      <c r="E16" s="276">
        <v>17.167019027484145</v>
      </c>
      <c r="F16" s="276">
        <v>15.891891891891891</v>
      </c>
      <c r="G16" s="276">
        <v>16.344000000000001</v>
      </c>
      <c r="H16" s="276">
        <v>19.181208053691275</v>
      </c>
      <c r="I16" s="276">
        <v>19.24170616113744</v>
      </c>
      <c r="J16" s="277">
        <v>24</v>
      </c>
      <c r="K16" s="276">
        <v>18.829493087557605</v>
      </c>
      <c r="L16" s="278">
        <v>18.438709677419354</v>
      </c>
      <c r="M16" s="163"/>
      <c r="N16" s="12" t="s">
        <v>41</v>
      </c>
      <c r="O16" s="222"/>
    </row>
    <row r="17" spans="1:15" s="12" customFormat="1" ht="21" customHeight="1">
      <c r="A17" s="30"/>
      <c r="B17" s="36" t="s">
        <v>42</v>
      </c>
      <c r="C17" s="30"/>
      <c r="D17" s="188"/>
      <c r="E17" s="276">
        <v>29.930930930930931</v>
      </c>
      <c r="F17" s="276">
        <v>25.448275862068964</v>
      </c>
      <c r="G17" s="276">
        <v>25.796568627450981</v>
      </c>
      <c r="H17" s="280">
        <v>50.610619469026545</v>
      </c>
      <c r="I17" s="276">
        <v>24.609876543209875</v>
      </c>
      <c r="J17" s="280">
        <v>25.804195804195803</v>
      </c>
      <c r="K17" s="276">
        <v>21.392276422764226</v>
      </c>
      <c r="L17" s="282">
        <v>33.057803468208093</v>
      </c>
      <c r="M17" s="167"/>
      <c r="N17" s="12" t="s">
        <v>43</v>
      </c>
    </row>
    <row r="18" spans="1:15" s="12" customFormat="1" ht="21" customHeight="1">
      <c r="A18" s="30"/>
      <c r="B18" s="36" t="s">
        <v>44</v>
      </c>
      <c r="C18" s="30"/>
      <c r="D18" s="188"/>
      <c r="E18" s="276">
        <v>17.43342776203966</v>
      </c>
      <c r="F18" s="276">
        <v>17.080291970802918</v>
      </c>
      <c r="G18" s="276">
        <v>17.4175</v>
      </c>
      <c r="H18" s="280">
        <v>17.757396449704142</v>
      </c>
      <c r="I18" s="276">
        <v>15.385</v>
      </c>
      <c r="J18" s="280">
        <v>30</v>
      </c>
      <c r="K18" s="281">
        <v>17.330845771144279</v>
      </c>
      <c r="L18" s="282">
        <v>9.3781250000000007</v>
      </c>
      <c r="M18" s="167"/>
      <c r="N18" s="12" t="s">
        <v>45</v>
      </c>
    </row>
    <row r="19" spans="1:15" s="12" customFormat="1" ht="21" customHeight="1">
      <c r="A19" s="30"/>
      <c r="B19" s="36" t="s">
        <v>46</v>
      </c>
      <c r="C19" s="30"/>
      <c r="D19" s="188"/>
      <c r="E19" s="276">
        <v>17.346551724137932</v>
      </c>
      <c r="F19" s="276">
        <v>16.121495327102803</v>
      </c>
      <c r="G19" s="276">
        <v>16.712802768166089</v>
      </c>
      <c r="H19" s="280">
        <v>19.054347826086957</v>
      </c>
      <c r="I19" s="276">
        <v>14.291193181818182</v>
      </c>
      <c r="J19" s="280">
        <v>23.310810810810811</v>
      </c>
      <c r="K19" s="281">
        <v>14.417910447761194</v>
      </c>
      <c r="L19" s="282">
        <v>11.884745762711864</v>
      </c>
      <c r="M19" s="167"/>
      <c r="N19" s="30" t="s">
        <v>47</v>
      </c>
    </row>
    <row r="20" spans="1:15" s="29" customFormat="1" ht="21" customHeight="1">
      <c r="A20" s="22"/>
      <c r="B20" s="36" t="s">
        <v>48</v>
      </c>
      <c r="C20" s="22"/>
      <c r="D20" s="209"/>
      <c r="E20" s="276">
        <v>14.200598802395209</v>
      </c>
      <c r="F20" s="276">
        <v>11.841269841269842</v>
      </c>
      <c r="G20" s="276">
        <v>14.423076923076923</v>
      </c>
      <c r="H20" s="277">
        <v>15.415730337078651</v>
      </c>
      <c r="I20" s="276">
        <v>12.959016393442623</v>
      </c>
      <c r="J20" s="277">
        <v>17.348837209302324</v>
      </c>
      <c r="K20" s="276">
        <v>16.719745222929937</v>
      </c>
      <c r="L20" s="278">
        <v>9.3972602739726021</v>
      </c>
      <c r="M20" s="163"/>
      <c r="N20" s="12" t="s">
        <v>49</v>
      </c>
      <c r="O20" s="222"/>
    </row>
    <row r="21" spans="1:15" s="12" customFormat="1" ht="21" customHeight="1">
      <c r="A21" s="30"/>
      <c r="B21" s="36" t="s">
        <v>50</v>
      </c>
      <c r="C21" s="30"/>
      <c r="D21" s="188"/>
      <c r="E21" s="276">
        <v>19.138686131386862</v>
      </c>
      <c r="F21" s="276">
        <v>20.574074074074073</v>
      </c>
      <c r="G21" s="276">
        <v>19.28846153846154</v>
      </c>
      <c r="H21" s="280">
        <v>17.5625</v>
      </c>
      <c r="I21" s="276">
        <v>16.594936708860761</v>
      </c>
      <c r="J21" s="280">
        <v>27.774999999999999</v>
      </c>
      <c r="K21" s="281">
        <v>19.796052631578949</v>
      </c>
      <c r="L21" s="282">
        <v>10.807692307692308</v>
      </c>
      <c r="M21" s="167"/>
      <c r="N21" s="12" t="s">
        <v>51</v>
      </c>
    </row>
    <row r="22" spans="1:15" s="29" customFormat="1" ht="21" customHeight="1">
      <c r="A22" s="22"/>
      <c r="B22" s="36" t="s">
        <v>52</v>
      </c>
      <c r="C22" s="22"/>
      <c r="D22" s="209"/>
      <c r="E22" s="276">
        <v>19.966507177033492</v>
      </c>
      <c r="F22" s="276">
        <v>15.025</v>
      </c>
      <c r="G22" s="276">
        <v>15.666666666666666</v>
      </c>
      <c r="H22" s="277">
        <v>32.472727272727276</v>
      </c>
      <c r="I22" s="276">
        <v>16.237354085603112</v>
      </c>
      <c r="J22" s="276">
        <v>20.033333333333335</v>
      </c>
      <c r="K22" s="276">
        <v>15.264957264957266</v>
      </c>
      <c r="L22" s="278">
        <v>18.604166666666668</v>
      </c>
      <c r="M22" s="163"/>
      <c r="N22" s="12" t="s">
        <v>53</v>
      </c>
      <c r="O22" s="222"/>
    </row>
    <row r="23" spans="1:15" s="12" customFormat="1" ht="21" customHeight="1">
      <c r="A23" s="30"/>
      <c r="B23" s="36" t="s">
        <v>54</v>
      </c>
      <c r="C23" s="30"/>
      <c r="D23" s="188"/>
      <c r="E23" s="276">
        <v>24.370786516853933</v>
      </c>
      <c r="F23" s="276">
        <v>22.1</v>
      </c>
      <c r="G23" s="276">
        <v>23.467153284671532</v>
      </c>
      <c r="H23" s="280">
        <v>28.396039603960396</v>
      </c>
      <c r="I23" s="276">
        <v>25.338785046728972</v>
      </c>
      <c r="J23" s="276">
        <v>44.2</v>
      </c>
      <c r="K23" s="281">
        <v>26.90376569037657</v>
      </c>
      <c r="L23" s="282">
        <v>18.623376623376622</v>
      </c>
      <c r="M23" s="167"/>
      <c r="N23" s="12" t="s">
        <v>55</v>
      </c>
    </row>
    <row r="24" spans="1:15" s="12" customFormat="1" ht="21" customHeight="1">
      <c r="A24" s="30"/>
      <c r="B24" s="36" t="s">
        <v>56</v>
      </c>
      <c r="C24" s="30"/>
      <c r="D24" s="188"/>
      <c r="E24" s="276">
        <v>16.282208588957054</v>
      </c>
      <c r="F24" s="276">
        <v>11.823529411764707</v>
      </c>
      <c r="G24" s="276">
        <v>14.645833333333334</v>
      </c>
      <c r="H24" s="280">
        <v>25.636363636363637</v>
      </c>
      <c r="I24" s="276">
        <v>12.759615384615385</v>
      </c>
      <c r="J24" s="280">
        <v>16.75</v>
      </c>
      <c r="K24" s="281">
        <v>9.9716312056737593</v>
      </c>
      <c r="L24" s="282">
        <v>19.674418604651162</v>
      </c>
      <c r="M24" s="167"/>
      <c r="N24" s="12" t="s">
        <v>57</v>
      </c>
    </row>
    <row r="25" spans="1:15" s="12" customFormat="1" ht="21" customHeight="1">
      <c r="A25" s="30"/>
      <c r="B25" s="36" t="s">
        <v>58</v>
      </c>
      <c r="C25" s="30"/>
      <c r="D25" s="188"/>
      <c r="E25" s="276">
        <v>16.206250000000001</v>
      </c>
      <c r="F25" s="276">
        <v>13.785714285714286</v>
      </c>
      <c r="G25" s="276">
        <v>15.853932584269662</v>
      </c>
      <c r="H25" s="280">
        <v>20.793103448275861</v>
      </c>
      <c r="I25" s="276">
        <v>14.649717514124294</v>
      </c>
      <c r="J25" s="280">
        <v>19.3</v>
      </c>
      <c r="K25" s="281">
        <v>16.600000000000001</v>
      </c>
      <c r="L25" s="282">
        <v>11.823529411764707</v>
      </c>
      <c r="M25" s="167"/>
      <c r="N25" s="12" t="s">
        <v>59</v>
      </c>
    </row>
    <row r="26" spans="1:15" s="29" customFormat="1" ht="21" customHeight="1">
      <c r="A26" s="22"/>
      <c r="B26" s="36" t="s">
        <v>60</v>
      </c>
      <c r="C26" s="22"/>
      <c r="D26" s="209"/>
      <c r="E26" s="276">
        <v>11.241176470588234</v>
      </c>
      <c r="F26" s="276">
        <v>13.115384615384615</v>
      </c>
      <c r="G26" s="276">
        <v>12.461538461538462</v>
      </c>
      <c r="H26" s="277">
        <v>9.0606060606060606</v>
      </c>
      <c r="I26" s="276">
        <v>9.9015544041450774</v>
      </c>
      <c r="J26" s="277">
        <v>34.1</v>
      </c>
      <c r="K26" s="276">
        <v>12.623376623376624</v>
      </c>
      <c r="L26" s="276">
        <v>5.6415094339622645</v>
      </c>
      <c r="M26" s="163"/>
      <c r="N26" s="12" t="s">
        <v>61</v>
      </c>
      <c r="O26" s="222"/>
    </row>
    <row r="27" spans="1:15" ht="6" customHeight="1">
      <c r="A27" s="39"/>
      <c r="B27" s="39"/>
      <c r="C27" s="39"/>
      <c r="D27" s="39"/>
      <c r="E27" s="173"/>
      <c r="F27" s="173"/>
      <c r="G27" s="173"/>
      <c r="H27" s="173"/>
      <c r="I27" s="173"/>
      <c r="J27" s="173"/>
      <c r="K27" s="173"/>
      <c r="L27" s="173"/>
      <c r="M27" s="39"/>
      <c r="N27" s="39"/>
    </row>
    <row r="28" spans="1:15" ht="10.5" customHeight="1"/>
    <row r="29" spans="1:15" s="12" customFormat="1" ht="17.25">
      <c r="B29" s="12" t="s">
        <v>62</v>
      </c>
      <c r="I29" s="12" t="s">
        <v>355</v>
      </c>
    </row>
    <row r="30" spans="1:15">
      <c r="C30" s="12" t="s">
        <v>64</v>
      </c>
      <c r="D30" s="12"/>
      <c r="E30" s="12"/>
      <c r="F30" s="12"/>
      <c r="G30" s="12"/>
      <c r="I30" s="12" t="s">
        <v>354</v>
      </c>
    </row>
    <row r="31" spans="1:15">
      <c r="C31" s="12" t="s">
        <v>342</v>
      </c>
      <c r="D31" s="12"/>
      <c r="E31" s="12"/>
      <c r="F31" s="12"/>
      <c r="G31" s="12"/>
      <c r="I31" s="75" t="s">
        <v>356</v>
      </c>
    </row>
    <row r="32" spans="1:15" ht="7.5" customHeight="1"/>
  </sheetData>
  <mergeCells count="8">
    <mergeCell ref="A8:D8"/>
    <mergeCell ref="M8:N8"/>
    <mergeCell ref="A4:D7"/>
    <mergeCell ref="E4:H4"/>
    <mergeCell ref="I4:L4"/>
    <mergeCell ref="M4:N7"/>
    <mergeCell ref="E5:H5"/>
    <mergeCell ref="I5:L5"/>
  </mergeCells>
  <phoneticPr fontId="13" type="noConversion"/>
  <printOptions horizontalCentered="1"/>
  <pageMargins left="0" right="0" top="0.78740157480314965" bottom="0" header="0.39370078740157483" footer="0.39370078740157483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5</vt:i4>
      </vt:variant>
    </vt:vector>
  </HeadingPairs>
  <TitlesOfParts>
    <vt:vector size="20" baseType="lpstr">
      <vt:lpstr>T-3.1</vt:lpstr>
      <vt:lpstr>T-3.2</vt:lpstr>
      <vt:lpstr>T-3.3</vt:lpstr>
      <vt:lpstr>T-3.4</vt:lpstr>
      <vt:lpstr>T-3.5</vt:lpstr>
      <vt:lpstr>T-3.6 </vt:lpstr>
      <vt:lpstr>T-3.7</vt:lpstr>
      <vt:lpstr>T-3.8</vt:lpstr>
      <vt:lpstr>T-3.9</vt:lpstr>
      <vt:lpstr>T-3.10</vt:lpstr>
      <vt:lpstr>T-3.11</vt:lpstr>
      <vt:lpstr>13.12</vt:lpstr>
      <vt:lpstr>T-3.13</vt:lpstr>
      <vt:lpstr>T-3.14</vt:lpstr>
      <vt:lpstr>T-3.15</vt:lpstr>
      <vt:lpstr>'T-3.1'!Print_Area</vt:lpstr>
      <vt:lpstr>'T-3.10'!Print_Area</vt:lpstr>
      <vt:lpstr>'T-3.11'!Print_Area</vt:lpstr>
      <vt:lpstr>'T-3.13'!Print_Area</vt:lpstr>
      <vt:lpstr>'T-3.15'!Print_Area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2015-11-20T02:31:51Z</cp:lastPrinted>
  <dcterms:created xsi:type="dcterms:W3CDTF">2015-08-24T03:08:42Z</dcterms:created>
  <dcterms:modified xsi:type="dcterms:W3CDTF">2015-11-20T08:29:32Z</dcterms:modified>
</cp:coreProperties>
</file>