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1.1" sheetId="1" r:id="rId1"/>
  </sheets>
  <definedNames>
    <definedName name="_xlnm.Print_Area" localSheetId="0">'T-1.1'!$A$1:$R$22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N16" i="1"/>
  <c r="M16" i="1"/>
  <c r="L16" i="1"/>
  <c r="K16" i="1"/>
  <c r="J16" i="1"/>
  <c r="N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N10" i="1"/>
  <c r="M10" i="1"/>
  <c r="L10" i="1"/>
  <c r="K10" i="1"/>
  <c r="J10" i="1"/>
  <c r="N9" i="1"/>
  <c r="H9" i="1"/>
  <c r="G9" i="1"/>
  <c r="M9" i="1" s="1"/>
  <c r="F9" i="1"/>
  <c r="K9" i="1" s="1"/>
  <c r="E9" i="1"/>
  <c r="L9" i="1" l="1"/>
  <c r="J9" i="1"/>
</calcChain>
</file>

<file path=xl/sharedStrings.xml><?xml version="1.0" encoding="utf-8"?>
<sst xmlns="http://schemas.openxmlformats.org/spreadsheetml/2006/main" count="46" uniqueCount="41">
  <si>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</si>
  <si>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</si>
  <si>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Table</t>
  </si>
  <si>
    <t>Population from Registration Record, Percent Change and Density by District : 2012 - 2016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</si>
  <si>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</si>
  <si>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</si>
  <si>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</si>
  <si>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</si>
  <si>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</si>
  <si>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</si>
  <si>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t>Percent chang</t>
  </si>
  <si>
    <t>ของประชากร</t>
  </si>
  <si>
    <t>(ต่อ ตร. กม.)</t>
  </si>
  <si>
    <t>Population density</t>
  </si>
  <si>
    <t>(2012)</t>
  </si>
  <si>
    <t>(2013)</t>
  </si>
  <si>
    <t>(2014)</t>
  </si>
  <si>
    <t>(2015)</t>
  </si>
  <si>
    <t>(2016)</t>
  </si>
  <si>
    <t>(Per sq. km.)</t>
  </si>
  <si>
    <t>รวมยอด</t>
  </si>
  <si>
    <t>Total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</si>
  <si>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</si>
  <si>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</si>
  <si>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</si>
  <si>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</si>
  <si>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</si>
  <si>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</si>
  <si>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</si>
  <si>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</si>
  <si>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</si>
  <si>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</si>
  <si>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</si>
  <si>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-0.5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</si>
  <si>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</si>
  <si>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</si>
  <si>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</si>
  <si>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</si>
  <si>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</si>
  <si>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 xml:space="preserve">           ที่มา : กรมการปกครอง  กระทรวงมหาดไทย</t>
  </si>
  <si>
    <t xml:space="preserve">    Source :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</si>
</sst>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2" fillId="0" borderId="0" xfId="2" applyFont="1" applyBorder="1"/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7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8" xfId="2" applyFont="1" applyBorder="1"/>
    <xf numFmtId="0" fontId="3" fillId="0" borderId="2" xfId="2" applyFont="1" applyBorder="1"/>
    <xf numFmtId="0" fontId="3" fillId="0" borderId="1" xfId="2" applyFont="1" applyBorder="1"/>
    <xf numFmtId="0" fontId="3" fillId="0" borderId="3" xfId="2" applyFont="1" applyBorder="1"/>
    <xf numFmtId="0" fontId="3" fillId="0" borderId="9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10" xfId="2" quotePrefix="1" applyFont="1" applyBorder="1" applyAlignment="1">
      <alignment horizontal="center"/>
    </xf>
    <xf numFmtId="0" fontId="3" fillId="0" borderId="5" xfId="2" quotePrefix="1" applyFont="1" applyBorder="1" applyAlignment="1">
      <alignment horizontal="center"/>
    </xf>
    <xf numFmtId="0" fontId="3" fillId="0" borderId="1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187" fontId="3" fillId="0" borderId="9" xfId="1" applyNumberFormat="1" applyFont="1" applyBorder="1" applyAlignment="1">
      <alignment horizontal="right"/>
    </xf>
    <xf numFmtId="188" fontId="3" fillId="0" borderId="8" xfId="1" applyNumberFormat="1" applyFont="1" applyBorder="1" applyAlignment="1">
      <alignment horizontal="right"/>
    </xf>
    <xf numFmtId="188" fontId="3" fillId="0" borderId="2" xfId="1" applyNumberFormat="1" applyFont="1" applyBorder="1"/>
    <xf numFmtId="0" fontId="4" fillId="0" borderId="0" xfId="2" applyFont="1"/>
    <xf numFmtId="0" fontId="4" fillId="0" borderId="0" xfId="2" applyFont="1" applyAlignment="1">
      <alignment horizontal="left"/>
    </xf>
    <xf numFmtId="0" fontId="4" fillId="0" borderId="0" xfId="2" applyFont="1" applyBorder="1" applyAlignment="1">
      <alignment horizontal="left"/>
    </xf>
    <xf numFmtId="187" fontId="4" fillId="0" borderId="7" xfId="1" applyNumberFormat="1" applyFont="1" applyBorder="1"/>
    <xf numFmtId="188" fontId="4" fillId="0" borderId="9" xfId="1" applyNumberFormat="1" applyFont="1" applyBorder="1" applyAlignment="1">
      <alignment horizontal="right"/>
    </xf>
    <xf numFmtId="188" fontId="4" fillId="0" borderId="4" xfId="1" applyNumberFormat="1" applyFont="1" applyBorder="1"/>
    <xf numFmtId="0" fontId="4" fillId="0" borderId="0" xfId="2" applyFont="1" applyBorder="1"/>
    <xf numFmtId="188" fontId="4" fillId="0" borderId="9" xfId="1" quotePrefix="1" applyNumberFormat="1" applyFont="1" applyBorder="1" applyAlignment="1">
      <alignment horizontal="right"/>
    </xf>
    <xf numFmtId="0" fontId="4" fillId="0" borderId="5" xfId="2" applyFont="1" applyBorder="1"/>
    <xf numFmtId="0" fontId="4" fillId="0" borderId="10" xfId="2" applyFont="1" applyBorder="1"/>
    <xf numFmtId="0" fontId="4" fillId="0" borderId="6" xfId="2" applyFont="1" applyBorder="1"/>
    <xf numFmtId="0" fontId="4" fillId="0" borderId="11" xfId="2" applyFont="1" applyBorder="1"/>
    <xf numFmtId="0" fontId="5" fillId="0" borderId="0" xfId="2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1400175</xdr:colOff>
      <xdr:row>0</xdr:row>
      <xdr:rowOff>0</xdr:rowOff>
    </xdr:from>
    <xdr:to>
      <xdr:col>18</xdr:col>
      <xdr:colOff>285750</xdr:colOff>
      <xdr:row>22</xdr:row>
      <xdr:rowOff>85725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8924925" y="0"/>
          <a:ext cx="1085850" cy="6619875"/>
          <a:chOff x="988" y="0"/>
          <a:chExt cx="69" cy="69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8" y="161"/>
            <a:ext cx="50" cy="5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72"/>
            <a:ext cx="62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22"/>
  <sheetViews>
    <sheetView showGridLines="0" tabSelected="1" zoomScaleSheetLayoutView="100" workbookViewId="0">
      <selection activeCell="E9" sqref="E9:N17"/>
    </sheetView>
  </sheetViews>
  <sheetFormatPr defaultRowHeight="21.75" x14ac:dyDescent="0.5"/>
  <cols>
    <col min="1" max="1" width="1.375" style="46" customWidth="1"/>
    <col min="2" max="2" width="5.125" style="46" customWidth="1"/>
    <col min="3" max="3" width="3.75" style="46" customWidth="1"/>
    <col min="4" max="4" width="5.75" style="46" customWidth="1"/>
    <col min="5" max="13" width="7.5" style="46" customWidth="1"/>
    <col min="14" max="14" width="13.75" style="46" customWidth="1"/>
    <col min="15" max="15" width="1.5" style="46" customWidth="1"/>
    <col min="16" max="16" width="23.25" style="46" customWidth="1"/>
    <col min="17" max="17" width="2" style="46" customWidth="1"/>
    <col min="18" max="18" width="3.625" style="46" customWidth="1"/>
    <col min="19" max="16384" width="9" style="46"/>
  </cols>
  <sheetData>
    <row r="1" spans="1:16" s="1" customFormat="1" x14ac:dyDescent="0.5">
      <c r="B1" s="1" t="s">
        <v>0</v>
      </c>
      <c r="C1" s="2">
        <v>1.1000000000000001</v>
      </c>
      <c r="D1" s="1" t="s">
        <v>1</v>
      </c>
    </row>
    <row r="2" spans="1:16" s="3" customFormat="1" x14ac:dyDescent="0.5">
      <c r="B2" s="1" t="s">
        <v>2</v>
      </c>
      <c r="C2" s="2">
        <v>1.1000000000000001</v>
      </c>
      <c r="D2" s="1" t="s">
        <v>3</v>
      </c>
    </row>
    <row r="3" spans="1:16" s="1" customFormat="1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3" customFormat="1" ht="20.100000000000001" customHeight="1" x14ac:dyDescent="0.45">
      <c r="A4" s="5" t="s">
        <v>4</v>
      </c>
      <c r="B4" s="5"/>
      <c r="C4" s="5"/>
      <c r="D4" s="6"/>
      <c r="E4" s="7" t="s">
        <v>5</v>
      </c>
      <c r="F4" s="7"/>
      <c r="G4" s="7"/>
      <c r="H4" s="7"/>
      <c r="I4" s="8"/>
      <c r="J4" s="7" t="s">
        <v>6</v>
      </c>
      <c r="K4" s="7"/>
      <c r="L4" s="7"/>
      <c r="M4" s="8"/>
      <c r="N4" s="9" t="s">
        <v>7</v>
      </c>
      <c r="O4" s="10" t="s">
        <v>8</v>
      </c>
      <c r="P4" s="11"/>
    </row>
    <row r="5" spans="1:16" s="3" customFormat="1" ht="20.100000000000001" customHeight="1" x14ac:dyDescent="0.45">
      <c r="A5" s="12"/>
      <c r="B5" s="12"/>
      <c r="C5" s="12"/>
      <c r="D5" s="13"/>
      <c r="E5" s="14" t="s">
        <v>9</v>
      </c>
      <c r="F5" s="14"/>
      <c r="G5" s="14"/>
      <c r="H5" s="14"/>
      <c r="I5" s="15"/>
      <c r="J5" s="14" t="s">
        <v>10</v>
      </c>
      <c r="K5" s="14"/>
      <c r="L5" s="14"/>
      <c r="M5" s="15"/>
      <c r="N5" s="16" t="s">
        <v>11</v>
      </c>
      <c r="O5" s="17"/>
      <c r="P5" s="18"/>
    </row>
    <row r="6" spans="1:16" s="3" customFormat="1" ht="20.100000000000001" customHeight="1" x14ac:dyDescent="0.45">
      <c r="A6" s="12"/>
      <c r="B6" s="12"/>
      <c r="C6" s="12"/>
      <c r="D6" s="13"/>
      <c r="E6" s="19"/>
      <c r="F6" s="20"/>
      <c r="G6" s="19"/>
      <c r="H6" s="21"/>
      <c r="I6" s="19"/>
      <c r="J6" s="19"/>
      <c r="K6" s="22"/>
      <c r="L6" s="19"/>
      <c r="M6" s="19"/>
      <c r="N6" s="16" t="s">
        <v>12</v>
      </c>
      <c r="O6" s="17"/>
      <c r="P6" s="18"/>
    </row>
    <row r="7" spans="1:16" s="3" customFormat="1" ht="20.100000000000001" customHeight="1" x14ac:dyDescent="0.45">
      <c r="A7" s="12"/>
      <c r="B7" s="12"/>
      <c r="C7" s="12"/>
      <c r="D7" s="13"/>
      <c r="E7" s="23">
        <v>2555</v>
      </c>
      <c r="F7" s="23">
        <v>2556</v>
      </c>
      <c r="G7" s="23">
        <v>2557</v>
      </c>
      <c r="H7" s="24">
        <v>2558</v>
      </c>
      <c r="I7" s="23">
        <v>2559</v>
      </c>
      <c r="J7" s="23">
        <v>2556</v>
      </c>
      <c r="K7" s="23">
        <v>2557</v>
      </c>
      <c r="L7" s="23">
        <v>2558</v>
      </c>
      <c r="M7" s="23">
        <v>2559</v>
      </c>
      <c r="N7" s="16" t="s">
        <v>13</v>
      </c>
      <c r="O7" s="17"/>
      <c r="P7" s="18"/>
    </row>
    <row r="8" spans="1:16" s="3" customFormat="1" ht="20.100000000000001" customHeight="1" x14ac:dyDescent="0.45">
      <c r="A8" s="25"/>
      <c r="B8" s="25"/>
      <c r="C8" s="25"/>
      <c r="D8" s="26"/>
      <c r="E8" s="27" t="s">
        <v>14</v>
      </c>
      <c r="F8" s="27" t="s">
        <v>15</v>
      </c>
      <c r="G8" s="27" t="s">
        <v>16</v>
      </c>
      <c r="H8" s="28" t="s">
        <v>17</v>
      </c>
      <c r="I8" s="27" t="s">
        <v>18</v>
      </c>
      <c r="J8" s="27" t="s">
        <v>15</v>
      </c>
      <c r="K8" s="27" t="s">
        <v>16</v>
      </c>
      <c r="L8" s="27" t="s">
        <v>17</v>
      </c>
      <c r="M8" s="27" t="s">
        <v>18</v>
      </c>
      <c r="N8" s="16" t="s">
        <v>19</v>
      </c>
      <c r="O8" s="29"/>
      <c r="P8" s="30"/>
    </row>
    <row r="9" spans="1:16" s="3" customFormat="1" ht="30" customHeight="1" x14ac:dyDescent="0.45">
      <c r="A9" s="7" t="s">
        <v>20</v>
      </c>
      <c r="B9" s="7"/>
      <c r="C9" s="7"/>
      <c r="D9" s="8"/>
      <c r="E9" s="31">
        <f>SUM(E10:E17)</f>
        <v>517050</v>
      </c>
      <c r="F9" s="31">
        <f>SUM(F10:F17)</f>
        <v>520271</v>
      </c>
      <c r="G9" s="31">
        <f>SUM(G10:G17)</f>
        <v>525107</v>
      </c>
      <c r="H9" s="31">
        <f>SUM(H10:H17)</f>
        <v>534719</v>
      </c>
      <c r="I9" s="31">
        <v>539534</v>
      </c>
      <c r="J9" s="32">
        <f t="shared" ref="J9:K17" si="0">(F9-E9)*100/E9</f>
        <v>0.6229571608161687</v>
      </c>
      <c r="K9" s="32">
        <f t="shared" si="0"/>
        <v>0.9295155793807458</v>
      </c>
      <c r="L9" s="32">
        <f t="shared" ref="L9:M14" si="1">(H9-F9)*100/F9</f>
        <v>2.7770142867851564</v>
      </c>
      <c r="M9" s="32">
        <f t="shared" si="1"/>
        <v>2.7474400455526209</v>
      </c>
      <c r="N9" s="33">
        <f>I9/6381.57</f>
        <v>84.545652558853078</v>
      </c>
      <c r="O9" s="24"/>
      <c r="P9" s="24" t="s">
        <v>21</v>
      </c>
    </row>
    <row r="10" spans="1:16" s="34" customFormat="1" ht="30" customHeight="1" x14ac:dyDescent="0.45">
      <c r="A10" s="34" t="s">
        <v>22</v>
      </c>
      <c r="B10" s="35"/>
      <c r="C10" s="35"/>
      <c r="D10" s="36"/>
      <c r="E10" s="37">
        <v>88378</v>
      </c>
      <c r="F10" s="37">
        <v>88750</v>
      </c>
      <c r="G10" s="37">
        <v>89465</v>
      </c>
      <c r="H10" s="37">
        <v>90749</v>
      </c>
      <c r="I10" s="37">
        <v>91043</v>
      </c>
      <c r="J10" s="38">
        <f t="shared" si="0"/>
        <v>0.42091923329335357</v>
      </c>
      <c r="K10" s="38">
        <f t="shared" si="0"/>
        <v>0.80563380281690145</v>
      </c>
      <c r="L10" s="38">
        <f t="shared" si="1"/>
        <v>2.252394366197183</v>
      </c>
      <c r="M10" s="38">
        <f t="shared" si="1"/>
        <v>1.7638182529480801</v>
      </c>
      <c r="N10" s="39">
        <f>I10/844</f>
        <v>107.87085308056872</v>
      </c>
      <c r="O10" s="40"/>
      <c r="P10" s="40" t="s">
        <v>23</v>
      </c>
    </row>
    <row r="11" spans="1:16" s="34" customFormat="1" ht="30" customHeight="1" x14ac:dyDescent="0.45">
      <c r="A11" s="34" t="s">
        <v>24</v>
      </c>
      <c r="E11" s="37">
        <v>42493</v>
      </c>
      <c r="F11" s="37">
        <v>42624</v>
      </c>
      <c r="G11" s="37">
        <v>42865</v>
      </c>
      <c r="H11" s="37">
        <v>43199</v>
      </c>
      <c r="I11" s="37">
        <v>43316</v>
      </c>
      <c r="J11" s="38">
        <f t="shared" si="0"/>
        <v>0.30828607064693009</v>
      </c>
      <c r="K11" s="38">
        <f t="shared" si="0"/>
        <v>0.56540915915915912</v>
      </c>
      <c r="L11" s="38">
        <f t="shared" si="1"/>
        <v>1.3490052552552552</v>
      </c>
      <c r="M11" s="38">
        <f t="shared" si="1"/>
        <v>1.0521404409191648</v>
      </c>
      <c r="N11" s="39">
        <f>I11/935.4</f>
        <v>46.307462048321575</v>
      </c>
      <c r="O11" s="40"/>
      <c r="P11" s="40" t="s">
        <v>25</v>
      </c>
    </row>
    <row r="12" spans="1:16" s="34" customFormat="1" ht="30" customHeight="1" x14ac:dyDescent="0.45">
      <c r="A12" s="34" t="s">
        <v>26</v>
      </c>
      <c r="E12" s="37">
        <v>47955</v>
      </c>
      <c r="F12" s="37">
        <v>48043</v>
      </c>
      <c r="G12" s="37">
        <v>48373</v>
      </c>
      <c r="H12" s="37">
        <v>49577</v>
      </c>
      <c r="I12" s="37">
        <v>49758</v>
      </c>
      <c r="J12" s="38">
        <f t="shared" si="0"/>
        <v>0.18350536961734959</v>
      </c>
      <c r="K12" s="38">
        <f t="shared" si="0"/>
        <v>0.68688466582020269</v>
      </c>
      <c r="L12" s="38">
        <f t="shared" si="1"/>
        <v>3.1929729617217908</v>
      </c>
      <c r="M12" s="38">
        <f t="shared" si="1"/>
        <v>2.8631674694561013</v>
      </c>
      <c r="N12" s="39">
        <f>I12/538</f>
        <v>92.486988847583646</v>
      </c>
      <c r="O12" s="40"/>
      <c r="P12" s="40" t="s">
        <v>27</v>
      </c>
    </row>
    <row r="13" spans="1:16" s="34" customFormat="1" ht="30" customHeight="1" x14ac:dyDescent="0.45">
      <c r="A13" s="34" t="s">
        <v>28</v>
      </c>
      <c r="E13" s="37">
        <v>73584</v>
      </c>
      <c r="F13" s="37">
        <v>74002</v>
      </c>
      <c r="G13" s="37">
        <v>74269</v>
      </c>
      <c r="H13" s="37">
        <v>75727</v>
      </c>
      <c r="I13" s="37">
        <v>76117</v>
      </c>
      <c r="J13" s="38">
        <f t="shared" si="0"/>
        <v>0.56805827353772564</v>
      </c>
      <c r="K13" s="38">
        <f t="shared" si="0"/>
        <v>0.36080105943082619</v>
      </c>
      <c r="L13" s="38">
        <f t="shared" si="1"/>
        <v>2.3310180805924166</v>
      </c>
      <c r="M13" s="38">
        <f t="shared" si="1"/>
        <v>2.4882521644293041</v>
      </c>
      <c r="N13" s="39">
        <f>I13/868</f>
        <v>87.692396313364057</v>
      </c>
      <c r="O13" s="40"/>
      <c r="P13" s="40" t="s">
        <v>29</v>
      </c>
    </row>
    <row r="14" spans="1:16" s="34" customFormat="1" ht="30" customHeight="1" x14ac:dyDescent="0.45">
      <c r="A14" s="34" t="s">
        <v>30</v>
      </c>
      <c r="E14" s="37">
        <v>37088</v>
      </c>
      <c r="F14" s="37">
        <v>37366</v>
      </c>
      <c r="G14" s="37">
        <v>37806</v>
      </c>
      <c r="H14" s="37">
        <v>39306</v>
      </c>
      <c r="I14" s="37">
        <v>39504</v>
      </c>
      <c r="J14" s="38">
        <f t="shared" si="0"/>
        <v>0.74956859361518546</v>
      </c>
      <c r="K14" s="38">
        <f t="shared" si="0"/>
        <v>1.177541080126318</v>
      </c>
      <c r="L14" s="38">
        <f t="shared" si="1"/>
        <v>5.1918856714660384</v>
      </c>
      <c r="M14" s="38">
        <f t="shared" si="1"/>
        <v>4.4913505792731314</v>
      </c>
      <c r="N14" s="39">
        <f>I14/720</f>
        <v>54.866666666666667</v>
      </c>
      <c r="O14" s="40"/>
      <c r="P14" s="40" t="s">
        <v>31</v>
      </c>
    </row>
    <row r="15" spans="1:16" s="34" customFormat="1" ht="30" customHeight="1" x14ac:dyDescent="0.45">
      <c r="A15" s="34" t="s">
        <v>32</v>
      </c>
      <c r="E15" s="37">
        <v>75910</v>
      </c>
      <c r="F15" s="37">
        <v>76294</v>
      </c>
      <c r="G15" s="37">
        <v>76448</v>
      </c>
      <c r="H15" s="37">
        <v>76049</v>
      </c>
      <c r="I15" s="37">
        <v>77124</v>
      </c>
      <c r="J15" s="38">
        <f t="shared" si="0"/>
        <v>0.50586220524305103</v>
      </c>
      <c r="K15" s="38">
        <f t="shared" si="0"/>
        <v>0.20185073531339293</v>
      </c>
      <c r="L15" s="41" t="s">
        <v>33</v>
      </c>
      <c r="M15" s="41" t="s">
        <v>33</v>
      </c>
      <c r="N15" s="39">
        <f>I15/765.37</f>
        <v>100.76694931863021</v>
      </c>
      <c r="O15" s="40"/>
      <c r="P15" s="40" t="s">
        <v>34</v>
      </c>
    </row>
    <row r="16" spans="1:16" s="34" customFormat="1" ht="30" customHeight="1" x14ac:dyDescent="0.45">
      <c r="A16" s="34" t="s">
        <v>35</v>
      </c>
      <c r="E16" s="37">
        <v>102728</v>
      </c>
      <c r="F16" s="37">
        <v>103905</v>
      </c>
      <c r="G16" s="37">
        <v>106261</v>
      </c>
      <c r="H16" s="37">
        <v>110157</v>
      </c>
      <c r="I16" s="37">
        <v>112591</v>
      </c>
      <c r="J16" s="38">
        <f t="shared" si="0"/>
        <v>1.1457441009267191</v>
      </c>
      <c r="K16" s="38">
        <f t="shared" si="0"/>
        <v>2.2674558490929213</v>
      </c>
      <c r="L16" s="38">
        <f>(H16-F16)*100/F16</f>
        <v>6.0170347913959867</v>
      </c>
      <c r="M16" s="38">
        <f>(I16-G16)*100/G16</f>
        <v>5.9570303309774992</v>
      </c>
      <c r="N16" s="39">
        <f>I16/838.9</f>
        <v>134.21265943497437</v>
      </c>
      <c r="O16" s="40"/>
      <c r="P16" s="40" t="s">
        <v>36</v>
      </c>
    </row>
    <row r="17" spans="1:16" s="34" customFormat="1" ht="30" customHeight="1" x14ac:dyDescent="0.45">
      <c r="A17" s="34" t="s">
        <v>37</v>
      </c>
      <c r="E17" s="37">
        <v>48914</v>
      </c>
      <c r="F17" s="37">
        <v>49287</v>
      </c>
      <c r="G17" s="37">
        <v>49620</v>
      </c>
      <c r="H17" s="37">
        <v>49955</v>
      </c>
      <c r="I17" s="37">
        <v>50081</v>
      </c>
      <c r="J17" s="38">
        <f t="shared" si="0"/>
        <v>0.76256286543729812</v>
      </c>
      <c r="K17" s="38">
        <f t="shared" si="0"/>
        <v>0.6756345486639479</v>
      </c>
      <c r="L17" s="38">
        <f>(H17-F17)*100/F17</f>
        <v>1.3553269624850366</v>
      </c>
      <c r="M17" s="38">
        <f>(I17-G17)*100/G17</f>
        <v>0.9290608625554212</v>
      </c>
      <c r="N17" s="39">
        <f>I17/871.9</f>
        <v>57.43892648239477</v>
      </c>
      <c r="O17" s="40"/>
      <c r="P17" s="40" t="s">
        <v>38</v>
      </c>
    </row>
    <row r="18" spans="1:16" s="34" customFormat="1" ht="9" customHeight="1" x14ac:dyDescent="0.45">
      <c r="A18" s="42"/>
      <c r="B18" s="42"/>
      <c r="C18" s="42"/>
      <c r="D18" s="42"/>
      <c r="E18" s="43"/>
      <c r="F18" s="44"/>
      <c r="G18" s="45"/>
      <c r="H18" s="45"/>
      <c r="I18" s="45"/>
      <c r="J18" s="45"/>
      <c r="K18" s="43"/>
      <c r="L18" s="44"/>
      <c r="M18" s="44"/>
      <c r="N18" s="44"/>
      <c r="O18" s="42"/>
      <c r="P18" s="42"/>
    </row>
    <row r="19" spans="1:16" s="34" customFormat="1" ht="9" customHeight="1" x14ac:dyDescent="0.45"/>
    <row r="20" spans="1:16" s="34" customFormat="1" ht="20.100000000000001" customHeight="1" x14ac:dyDescent="0.45">
      <c r="A20" s="34" t="s">
        <v>39</v>
      </c>
    </row>
    <row r="21" spans="1:16" s="34" customFormat="1" ht="19.5" x14ac:dyDescent="0.45">
      <c r="B21" s="34" t="s">
        <v>40</v>
      </c>
    </row>
    <row r="22" spans="1:16" ht="40.5" customHeight="1" x14ac:dyDescent="0.5"/>
  </sheetData>
  <mergeCells count="7">
    <mergeCell ref="A9:D9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2017-09-25T02:23:08Z</dcterms:created>
  <dcterms:modified xsi:type="dcterms:W3CDTF">2017-09-25T02:23:39Z</dcterms:modified>
</cp:coreProperties>
</file>