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11715" windowHeight="6045"/>
  </bookViews>
  <sheets>
    <sheet name="T-13.1" sheetId="1" r:id="rId1"/>
    <sheet name="T-13.2" sheetId="4" state="hidden" r:id="rId2"/>
  </sheets>
  <definedNames>
    <definedName name="_xlnm.Print_Area" localSheetId="1">'T-13.2'!$A$1:$N$20</definedName>
  </definedNames>
  <calcPr calcId="144525"/>
</workbook>
</file>

<file path=xl/calcChain.xml><?xml version="1.0" encoding="utf-8"?>
<calcChain xmlns="http://schemas.openxmlformats.org/spreadsheetml/2006/main">
  <c r="H8" i="4" l="1"/>
  <c r="I8" i="4"/>
  <c r="J8" i="4"/>
  <c r="H9" i="4"/>
  <c r="I9" i="4"/>
  <c r="J9" i="4"/>
  <c r="I10" i="4"/>
  <c r="J10" i="4"/>
  <c r="I11" i="4"/>
  <c r="J11" i="4"/>
  <c r="H12" i="4"/>
  <c r="I12" i="4"/>
  <c r="J12" i="4"/>
  <c r="H13" i="4"/>
  <c r="I13" i="4"/>
  <c r="H14" i="4"/>
  <c r="I14" i="4"/>
  <c r="J14" i="4"/>
  <c r="H15" i="4"/>
  <c r="J15" i="4"/>
  <c r="J7" i="4"/>
  <c r="H7" i="4"/>
  <c r="H6" i="4"/>
  <c r="N9" i="1"/>
  <c r="L9" i="1"/>
  <c r="J9" i="1"/>
  <c r="H9" i="1"/>
  <c r="F9" i="1"/>
  <c r="E9" i="1"/>
</calcChain>
</file>

<file path=xl/sharedStrings.xml><?xml version="1.0" encoding="utf-8"?>
<sst xmlns="http://schemas.openxmlformats.org/spreadsheetml/2006/main" count="109" uniqueCount="92">
  <si>
    <t>ตาราง</t>
  </si>
  <si>
    <t>รวม</t>
  </si>
  <si>
    <t>Total</t>
  </si>
  <si>
    <t>จำนวนผู้ใช้ไฟฟ้า</t>
  </si>
  <si>
    <t>(ราย)</t>
  </si>
  <si>
    <t>Number of</t>
  </si>
  <si>
    <t>อื่น ๆ</t>
  </si>
  <si>
    <t>Others</t>
  </si>
  <si>
    <t>สถานที่ราชการ</t>
  </si>
  <si>
    <t>และสาธารณะ</t>
  </si>
  <si>
    <t>Government office</t>
  </si>
  <si>
    <t>and public utility</t>
  </si>
  <si>
    <t>สถานธุรกิจและ</t>
  </si>
  <si>
    <t>อุตสาหกรรม</t>
  </si>
  <si>
    <t xml:space="preserve">Business and </t>
  </si>
  <si>
    <t>ที่อยู่อาศัย</t>
  </si>
  <si>
    <t>Residential</t>
  </si>
  <si>
    <t>การจำหน่ายกระแสไฟฟ้า (ล้านกิโลวัตต์/ชั่วโมง) Electricity sales (Gwh.)</t>
  </si>
  <si>
    <t>industry</t>
  </si>
  <si>
    <t>รวมยอด</t>
  </si>
  <si>
    <t>ชนิดของน้ำมันเชื้อเพลิง</t>
  </si>
  <si>
    <t>เบนซิน ออกเทน 91</t>
  </si>
  <si>
    <t>น้ำมันเตา</t>
  </si>
  <si>
    <t>Unleaded gasoline research octane number 91</t>
  </si>
  <si>
    <t>Fuel oil</t>
  </si>
  <si>
    <t>ที่มา:   กรมธุรกิจพลังงาน  กระทรวงพลังงาน</t>
  </si>
  <si>
    <t>Gasohol E20</t>
  </si>
  <si>
    <t>ดีเซลพื้นฐาน</t>
  </si>
  <si>
    <t>Base diesel</t>
  </si>
  <si>
    <t>อำเภอ</t>
  </si>
  <si>
    <t>District</t>
  </si>
  <si>
    <t>Gasohol E85</t>
  </si>
  <si>
    <t>Table</t>
  </si>
  <si>
    <r>
      <t>ก๊าซปิโตรเลียมเหลว</t>
    </r>
    <r>
      <rPr>
        <vertAlign val="superscript"/>
        <sz val="13"/>
        <rFont val="TH SarabunPSK"/>
        <family val="2"/>
      </rPr>
      <t>1/</t>
    </r>
  </si>
  <si>
    <t xml:space="preserve">      Source:   Department of Energy Business, Ministry of Energy   </t>
  </si>
  <si>
    <t xml:space="preserve">   1/   Quantities in thousand kilogram</t>
  </si>
  <si>
    <t xml:space="preserve">    1/  ปริมาณเป็นพันกิโลกรัม </t>
  </si>
  <si>
    <t>(พันลิตร  Thousand litre)</t>
  </si>
  <si>
    <t>Type of Gasoline</t>
  </si>
  <si>
    <r>
      <t>LPG (Liquefied petroleum gas)</t>
    </r>
    <r>
      <rPr>
        <vertAlign val="superscript"/>
        <sz val="13"/>
        <rFont val="TH SarabunPSK"/>
        <family val="2"/>
      </rPr>
      <t>1/</t>
    </r>
  </si>
  <si>
    <t>consumer</t>
  </si>
  <si>
    <t>(Person)</t>
  </si>
  <si>
    <t>อัตราการเปลี่ยนแปลง (Precentage change)</t>
  </si>
  <si>
    <t>แก๊สโซฮอล์ อี 20</t>
  </si>
  <si>
    <t>แก๊สโซฮอล์ อี 85</t>
  </si>
  <si>
    <t>แก๊สโซฮอล์ อี 10 ออกเทน 91</t>
  </si>
  <si>
    <t>แก๊สโซฮอล์ อี 10 ออกเทน 95</t>
  </si>
  <si>
    <t>Gasohol E10 RON 91</t>
  </si>
  <si>
    <t>Gasohol E10 RON 95</t>
  </si>
  <si>
    <t>เบนซิน</t>
  </si>
  <si>
    <t>ดีเซลหมุนเร็ว</t>
  </si>
  <si>
    <t>High speed diesel</t>
  </si>
  <si>
    <t>Unleaded gasoline</t>
  </si>
  <si>
    <t>อำเภอเมืองลำปาง</t>
  </si>
  <si>
    <t>อำเภอแม่เมาะ</t>
  </si>
  <si>
    <t>อำเภอเกาะคา</t>
  </si>
  <si>
    <t>อำเภอเสริมงาม</t>
  </si>
  <si>
    <t>อำเภองาว</t>
  </si>
  <si>
    <t>อำเภอแจ้ห่ม</t>
  </si>
  <si>
    <t>อำเภอวังเหนือ</t>
  </si>
  <si>
    <t>อำเภอเถิน</t>
  </si>
  <si>
    <t>อำเภอแม่พริก</t>
  </si>
  <si>
    <t>อำเภอแม่ทะ</t>
  </si>
  <si>
    <t>อำเภอสบปราบ</t>
  </si>
  <si>
    <t>อำเภอห้างฉัตร</t>
  </si>
  <si>
    <t>อำเภอเมืองปาน</t>
  </si>
  <si>
    <t>Mueang Lampang District</t>
  </si>
  <si>
    <t>Mae Mo District</t>
  </si>
  <si>
    <t>Ko Kha District</t>
  </si>
  <si>
    <t>Soem Ngam District</t>
  </si>
  <si>
    <t>Ngao District</t>
  </si>
  <si>
    <t>Chae Hom District</t>
  </si>
  <si>
    <t>Wang Nuea District</t>
  </si>
  <si>
    <t>Thoen District</t>
  </si>
  <si>
    <t>Mae Phrik District</t>
  </si>
  <si>
    <t>Mae Tha District</t>
  </si>
  <si>
    <t>Sop Prap District</t>
  </si>
  <si>
    <t>Hang Chat District</t>
  </si>
  <si>
    <t>Mueang Pan District</t>
  </si>
  <si>
    <t>ผู้ใช้ไฟฟ้า และการจำหน่ายกระแสไฟฟ้า จำแนกตามประเภทผู้ใช้ เป็นรายอำเภอ ปีงบประมาณ 2559</t>
  </si>
  <si>
    <t>Consumer and Electricity Sales by Type of Consumers and District: Fiscal Year 2016</t>
  </si>
  <si>
    <t xml:space="preserve">    ที่มา:   การไฟฟ้าส่วนภูมิภาคจังหวัดลำปาง</t>
  </si>
  <si>
    <t>Source: Lampang Provincial  Electricity  Authority</t>
  </si>
  <si>
    <t>-</t>
  </si>
  <si>
    <t>(2014)</t>
  </si>
  <si>
    <t>(2015)</t>
  </si>
  <si>
    <t>(2016)</t>
  </si>
  <si>
    <t>2557(2014)</t>
  </si>
  <si>
    <t>2558(2015)</t>
  </si>
  <si>
    <t>2559(2016)</t>
  </si>
  <si>
    <t>Quantity of Gasoline Sold by Type of Gasoline: 2014 - 2016</t>
  </si>
  <si>
    <t>ปริมาณการจำหน่ายน้ำมันเชื้อเพลิง จำแนกตามชนิดของน้ำมันเชื้อเพลิง พ.ศ. 2557 - 2559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</si>
</sst>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#,##0_ ;\-#,##0\ "/>
    <numFmt numFmtId="189" formatCode="#,##0.0"/>
  </numFmts>
  <fonts count="1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vertAlign val="superscript"/>
      <sz val="13"/>
      <name val="TH SarabunPSK"/>
      <family val="2"/>
    </font>
    <font>
      <sz val="14"/>
      <name val="Cordia New"/>
      <charset val="222"/>
    </font>
    <font>
      <sz val="13"/>
      <color theme="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1" xfId="0" applyFont="1" applyBorder="1"/>
    <xf numFmtId="0" fontId="4" fillId="0" borderId="0" xfId="0" applyFont="1" applyBorder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5" xfId="0" applyFont="1" applyBorder="1"/>
    <xf numFmtId="0" fontId="5" fillId="0" borderId="1" xfId="0" applyFont="1" applyBorder="1"/>
    <xf numFmtId="0" fontId="5" fillId="0" borderId="8" xfId="0" applyFont="1" applyBorder="1"/>
    <xf numFmtId="0" fontId="5" fillId="0" borderId="7" xfId="0" applyFont="1" applyBorder="1"/>
    <xf numFmtId="0" fontId="5" fillId="0" borderId="6" xfId="0" applyFont="1" applyBorder="1"/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3" xfId="0" quotePrefix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left" indent="1"/>
    </xf>
    <xf numFmtId="2" fontId="5" fillId="0" borderId="0" xfId="0" applyNumberFormat="1" applyFont="1" applyBorder="1" applyAlignment="1">
      <alignment horizontal="left"/>
    </xf>
    <xf numFmtId="2" fontId="5" fillId="0" borderId="0" xfId="0" applyNumberFormat="1" applyFont="1" applyBorder="1"/>
    <xf numFmtId="2" fontId="5" fillId="0" borderId="9" xfId="0" applyNumberFormat="1" applyFont="1" applyBorder="1"/>
    <xf numFmtId="2" fontId="5" fillId="0" borderId="0" xfId="0" applyNumberFormat="1" applyFont="1" applyBorder="1" applyAlignment="1"/>
    <xf numFmtId="2" fontId="5" fillId="0" borderId="9" xfId="0" applyNumberFormat="1" applyFont="1" applyBorder="1" applyAlignment="1"/>
    <xf numFmtId="2" fontId="5" fillId="0" borderId="0" xfId="0" applyNumberFormat="1" applyFont="1" applyBorder="1" applyAlignment="1">
      <alignment vertical="center"/>
    </xf>
    <xf numFmtId="2" fontId="5" fillId="0" borderId="9" xfId="0" applyNumberFormat="1" applyFont="1" applyBorder="1" applyAlignment="1">
      <alignment vertical="center"/>
    </xf>
    <xf numFmtId="2" fontId="3" fillId="0" borderId="0" xfId="0" applyNumberFormat="1" applyFont="1" applyBorder="1" applyAlignment="1">
      <alignment vertical="center"/>
    </xf>
    <xf numFmtId="2" fontId="3" fillId="0" borderId="9" xfId="0" applyNumberFormat="1" applyFont="1" applyBorder="1" applyAlignment="1">
      <alignment vertical="center"/>
    </xf>
    <xf numFmtId="43" fontId="3" fillId="0" borderId="2" xfId="1" applyFont="1" applyBorder="1" applyAlignment="1">
      <alignment horizontal="right" indent="1"/>
    </xf>
    <xf numFmtId="187" fontId="3" fillId="0" borderId="0" xfId="1" applyNumberFormat="1" applyFont="1" applyBorder="1" applyAlignment="1">
      <alignment horizontal="right" indent="1"/>
    </xf>
    <xf numFmtId="187" fontId="3" fillId="0" borderId="5" xfId="1" applyNumberFormat="1" applyFont="1" applyBorder="1" applyAlignment="1">
      <alignment horizontal="right" indent="1"/>
    </xf>
    <xf numFmtId="187" fontId="3" fillId="0" borderId="9" xfId="1" applyNumberFormat="1" applyFont="1" applyBorder="1" applyAlignment="1">
      <alignment horizontal="right" indent="1"/>
    </xf>
    <xf numFmtId="187" fontId="3" fillId="0" borderId="12" xfId="1" applyNumberFormat="1" applyFont="1" applyBorder="1" applyAlignment="1">
      <alignment horizontal="right" indent="1"/>
    </xf>
    <xf numFmtId="187" fontId="3" fillId="0" borderId="4" xfId="1" applyNumberFormat="1" applyFont="1" applyBorder="1" applyAlignment="1">
      <alignment horizontal="right" indent="1"/>
    </xf>
    <xf numFmtId="187" fontId="5" fillId="0" borderId="0" xfId="1" applyNumberFormat="1" applyFont="1" applyBorder="1" applyAlignment="1">
      <alignment horizontal="right" indent="1"/>
    </xf>
    <xf numFmtId="187" fontId="5" fillId="0" borderId="5" xfId="1" applyNumberFormat="1" applyFont="1" applyBorder="1" applyAlignment="1">
      <alignment horizontal="right" indent="1"/>
    </xf>
    <xf numFmtId="187" fontId="5" fillId="0" borderId="9" xfId="1" applyNumberFormat="1" applyFont="1" applyBorder="1" applyAlignment="1">
      <alignment horizontal="right" indent="1"/>
    </xf>
    <xf numFmtId="187" fontId="5" fillId="0" borderId="4" xfId="1" applyNumberFormat="1" applyFont="1" applyBorder="1" applyAlignment="1">
      <alignment horizontal="right" indent="1"/>
    </xf>
    <xf numFmtId="188" fontId="3" fillId="0" borderId="0" xfId="1" applyNumberFormat="1" applyFont="1" applyBorder="1" applyAlignment="1">
      <alignment horizontal="right" indent="1"/>
    </xf>
    <xf numFmtId="188" fontId="5" fillId="0" borderId="0" xfId="1" applyNumberFormat="1" applyFont="1" applyBorder="1" applyAlignment="1">
      <alignment horizontal="right" indent="1"/>
    </xf>
    <xf numFmtId="188" fontId="3" fillId="0" borderId="2" xfId="1" applyNumberFormat="1" applyFont="1" applyBorder="1" applyAlignment="1">
      <alignment horizontal="right"/>
    </xf>
    <xf numFmtId="188" fontId="5" fillId="0" borderId="4" xfId="1" applyNumberFormat="1" applyFont="1" applyBorder="1" applyAlignment="1">
      <alignment horizontal="right"/>
    </xf>
    <xf numFmtId="49" fontId="6" fillId="0" borderId="7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2" fontId="9" fillId="0" borderId="12" xfId="0" applyNumberFormat="1" applyFont="1" applyBorder="1"/>
    <xf numFmtId="3" fontId="9" fillId="0" borderId="9" xfId="0" applyNumberFormat="1" applyFont="1" applyBorder="1"/>
    <xf numFmtId="43" fontId="5" fillId="0" borderId="0" xfId="1" applyFont="1" applyBorder="1" applyAlignment="1">
      <alignment horizontal="left"/>
    </xf>
    <xf numFmtId="43" fontId="5" fillId="0" borderId="0" xfId="1" applyFont="1" applyBorder="1"/>
    <xf numFmtId="189" fontId="5" fillId="0" borderId="5" xfId="0" applyNumberFormat="1" applyFont="1" applyBorder="1" applyAlignment="1">
      <alignment horizontal="right" indent="1"/>
    </xf>
    <xf numFmtId="189" fontId="5" fillId="0" borderId="4" xfId="0" applyNumberFormat="1" applyFont="1" applyBorder="1" applyAlignment="1">
      <alignment horizontal="right" indent="1"/>
    </xf>
    <xf numFmtId="189" fontId="5" fillId="0" borderId="0" xfId="0" applyNumberFormat="1" applyFont="1" applyBorder="1" applyAlignment="1">
      <alignment horizontal="right" indent="1"/>
    </xf>
    <xf numFmtId="189" fontId="5" fillId="0" borderId="15" xfId="0" applyNumberFormat="1" applyFont="1" applyBorder="1" applyAlignment="1">
      <alignment horizontal="right" indent="1"/>
    </xf>
    <xf numFmtId="189" fontId="5" fillId="0" borderId="0" xfId="0" applyNumberFormat="1" applyFont="1" applyAlignment="1">
      <alignment horizontal="right" indent="1"/>
    </xf>
    <xf numFmtId="43" fontId="3" fillId="0" borderId="11" xfId="1" applyFont="1" applyBorder="1" applyAlignment="1">
      <alignment horizontal="right" indent="1"/>
    </xf>
    <xf numFmtId="3" fontId="10" fillId="0" borderId="0" xfId="0" applyNumberFormat="1" applyFont="1"/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shrinkToFit="1"/>
    </xf>
    <xf numFmtId="0" fontId="5" fillId="0" borderId="11" xfId="0" applyFont="1" applyBorder="1" applyAlignment="1">
      <alignment vertical="center" shrinkToFit="1"/>
    </xf>
    <xf numFmtId="0" fontId="5" fillId="0" borderId="12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9" xfId="0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5" fillId="0" borderId="5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1419225</xdr:colOff>
      <xdr:row>21</xdr:row>
      <xdr:rowOff>161925</xdr:rowOff>
    </xdr:from>
    <xdr:to>
      <xdr:col>16</xdr:col>
      <xdr:colOff>104775</xdr:colOff>
      <xdr:row>25</xdr:row>
      <xdr:rowOff>19050</xdr:rowOff>
    </xdr:to>
    <xdr:sp macro="" textlink="">
      <xdr:nvSpPr>
        <xdr:cNvPr id="1184" name="Text Box 1"/>
        <xdr:cNvSpPr txBox="1">
          <a:spLocks noChangeArrowheads="1"/>
        </xdr:cNvSpPr>
      </xdr:nvSpPr>
      <xdr:spPr bwMode="auto">
        <a:xfrm>
          <a:off x="9115425" y="5715000"/>
          <a:ext cx="466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9525</xdr:colOff>
      <xdr:row>0</xdr:row>
      <xdr:rowOff>0</xdr:rowOff>
    </xdr:from>
    <xdr:to>
      <xdr:col>18</xdr:col>
      <xdr:colOff>28575</xdr:colOff>
      <xdr:row>26</xdr:row>
      <xdr:rowOff>19050</xdr:rowOff>
    </xdr:to>
    <xdr:grpSp>
      <xdr:nvGrpSpPr>
        <xdr:cNvPr id="1185" name="Group 129"/>
        <xdr:cNvGrpSpPr>
          <a:grpSpLocks/>
        </xdr:cNvGrpSpPr>
      </xdr:nvGrpSpPr>
      <xdr:grpSpPr bwMode="auto">
        <a:xfrm>
          <a:off x="9353550" y="0"/>
          <a:ext cx="504825" cy="6029325"/>
          <a:chOff x="996" y="0"/>
          <a:chExt cx="47" cy="676"/>
        </a:xfrm>
      </xdr:grpSpPr>
      <xdr:sp macro="" textlink="">
        <xdr:nvSpPr>
          <xdr:cNvPr id="1125" name="Text Box 6"/>
          <xdr:cNvSpPr txBox="1">
            <a:spLocks noChangeArrowheads="1"/>
          </xdr:cNvSpPr>
        </xdr:nvSpPr>
        <xdr:spPr bwMode="auto">
          <a:xfrm>
            <a:off x="1004" y="152"/>
            <a:ext cx="37" cy="4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Energy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6" y="634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188" name="Straight Connector 12"/>
          <xdr:cNvCxnSpPr>
            <a:cxnSpLocks noChangeShapeType="1"/>
          </xdr:cNvCxnSpPr>
        </xdr:nvCxnSpPr>
        <xdr:spPr bwMode="auto">
          <a:xfrm rot="5400000">
            <a:off x="699" y="317"/>
            <a:ext cx="63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1390650</xdr:colOff>
      <xdr:row>15</xdr:row>
      <xdr:rowOff>0</xdr:rowOff>
    </xdr:from>
    <xdr:to>
      <xdr:col>12</xdr:col>
      <xdr:colOff>76200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8448675" y="5276850"/>
          <a:ext cx="11811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1390650</xdr:colOff>
      <xdr:row>15</xdr:row>
      <xdr:rowOff>0</xdr:rowOff>
    </xdr:from>
    <xdr:to>
      <xdr:col>12</xdr:col>
      <xdr:colOff>76200</xdr:colOff>
      <xdr:row>16</xdr:row>
      <xdr:rowOff>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8448675" y="4972050"/>
          <a:ext cx="11811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2400300</xdr:colOff>
      <xdr:row>0</xdr:row>
      <xdr:rowOff>0</xdr:rowOff>
    </xdr:from>
    <xdr:to>
      <xdr:col>14</xdr:col>
      <xdr:colOff>180975</xdr:colOff>
      <xdr:row>19</xdr:row>
      <xdr:rowOff>209550</xdr:rowOff>
    </xdr:to>
    <xdr:grpSp>
      <xdr:nvGrpSpPr>
        <xdr:cNvPr id="4" name="Group 110"/>
        <xdr:cNvGrpSpPr>
          <a:grpSpLocks/>
        </xdr:cNvGrpSpPr>
      </xdr:nvGrpSpPr>
      <xdr:grpSpPr bwMode="auto">
        <a:xfrm>
          <a:off x="9090212" y="0"/>
          <a:ext cx="929528" cy="5543550"/>
          <a:chOff x="993" y="0"/>
          <a:chExt cx="75" cy="656"/>
        </a:xfrm>
      </xdr:grpSpPr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1020" y="31"/>
            <a:ext cx="48" cy="3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0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สถิติพลังงาน</a:t>
            </a:r>
          </a:p>
        </xdr:txBody>
      </xdr:sp>
      <xdr:sp macro="" textlink="">
        <xdr:nvSpPr>
          <xdr:cNvPr id="6" name="Text Box 1"/>
          <xdr:cNvSpPr txBox="1">
            <a:spLocks noChangeArrowheads="1"/>
          </xdr:cNvSpPr>
        </xdr:nvSpPr>
        <xdr:spPr bwMode="auto">
          <a:xfrm>
            <a:off x="993" y="0"/>
            <a:ext cx="63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7" name="Straight Connector 12"/>
          <xdr:cNvCxnSpPr>
            <a:cxnSpLocks noChangeShapeType="1"/>
          </xdr:cNvCxnSpPr>
        </xdr:nvCxnSpPr>
        <xdr:spPr bwMode="auto">
          <a:xfrm rot="5400000">
            <a:off x="708" y="345"/>
            <a:ext cx="62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tabSelected="1" topLeftCell="A10" zoomScaleNormal="100" workbookViewId="0">
      <selection activeCell="S3" sqref="S3"/>
    </sheetView>
  </sheetViews>
  <sheetFormatPr defaultColWidth="9.09765625" defaultRowHeight="21.75"/>
  <cols>
    <col min="1" max="1" width="1.69921875" style="8" customWidth="1"/>
    <col min="2" max="3" width="5.296875" style="8" customWidth="1"/>
    <col min="4" max="4" width="3.69921875" style="8" customWidth="1"/>
    <col min="5" max="5" width="11" style="8" customWidth="1"/>
    <col min="6" max="6" width="10" style="8" customWidth="1"/>
    <col min="7" max="7" width="0.69921875" style="8" customWidth="1"/>
    <col min="8" max="8" width="9.796875" style="8" customWidth="1"/>
    <col min="9" max="9" width="0.8984375" style="8" customWidth="1"/>
    <col min="10" max="10" width="9.8984375" style="8" customWidth="1"/>
    <col min="11" max="11" width="0.69921875" style="8" customWidth="1"/>
    <col min="12" max="12" width="9.8984375" style="8" customWidth="1"/>
    <col min="13" max="13" width="0.8984375" style="8" customWidth="1"/>
    <col min="14" max="14" width="8.69921875" style="8" customWidth="1"/>
    <col min="15" max="15" width="0.8984375" style="8" customWidth="1"/>
    <col min="16" max="16" width="18.69921875" style="8" customWidth="1"/>
    <col min="17" max="17" width="2.69921875" style="7" customWidth="1"/>
    <col min="18" max="18" width="2.3984375" style="7" customWidth="1"/>
    <col min="19" max="16384" width="9.09765625" style="7"/>
  </cols>
  <sheetData>
    <row r="1" spans="1:16" s="3" customFormat="1" ht="23.25" customHeight="1">
      <c r="A1" s="1"/>
      <c r="B1" s="1" t="s">
        <v>0</v>
      </c>
      <c r="C1" s="2">
        <v>13.1</v>
      </c>
      <c r="D1" s="1" t="s">
        <v>79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s="5" customFormat="1">
      <c r="A2" s="4"/>
      <c r="B2" s="1" t="s">
        <v>32</v>
      </c>
      <c r="C2" s="2">
        <v>13.1</v>
      </c>
      <c r="D2" s="1" t="s">
        <v>80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5.25" customHeigh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6" s="11" customFormat="1" ht="21" customHeight="1">
      <c r="A4" s="75" t="s">
        <v>29</v>
      </c>
      <c r="B4" s="76"/>
      <c r="C4" s="76"/>
      <c r="D4" s="77"/>
      <c r="E4" s="9" t="s">
        <v>3</v>
      </c>
      <c r="F4" s="84" t="s">
        <v>17</v>
      </c>
      <c r="G4" s="85"/>
      <c r="H4" s="85"/>
      <c r="I4" s="85"/>
      <c r="J4" s="85"/>
      <c r="K4" s="85"/>
      <c r="L4" s="85"/>
      <c r="M4" s="85"/>
      <c r="N4" s="86"/>
      <c r="O4" s="10"/>
      <c r="P4" s="72" t="s">
        <v>30</v>
      </c>
    </row>
    <row r="5" spans="1:16" s="11" customFormat="1" ht="21" customHeight="1">
      <c r="A5" s="78"/>
      <c r="B5" s="78"/>
      <c r="C5" s="78"/>
      <c r="D5" s="79"/>
      <c r="E5" s="12" t="s">
        <v>4</v>
      </c>
      <c r="F5" s="82"/>
      <c r="G5" s="83"/>
      <c r="H5" s="82"/>
      <c r="I5" s="83"/>
      <c r="J5" s="12" t="s">
        <v>12</v>
      </c>
      <c r="K5" s="14"/>
      <c r="L5" s="15" t="s">
        <v>8</v>
      </c>
      <c r="M5" s="15"/>
      <c r="N5" s="13"/>
      <c r="O5" s="13"/>
      <c r="P5" s="73"/>
    </row>
    <row r="6" spans="1:16" s="11" customFormat="1" ht="21" customHeight="1">
      <c r="A6" s="78"/>
      <c r="B6" s="78"/>
      <c r="C6" s="78"/>
      <c r="D6" s="79"/>
      <c r="E6" s="12" t="s">
        <v>5</v>
      </c>
      <c r="F6" s="82"/>
      <c r="G6" s="83"/>
      <c r="H6" s="82"/>
      <c r="I6" s="83"/>
      <c r="J6" s="12" t="s">
        <v>13</v>
      </c>
      <c r="K6" s="14"/>
      <c r="L6" s="15" t="s">
        <v>9</v>
      </c>
      <c r="M6" s="15"/>
      <c r="N6" s="13"/>
      <c r="O6" s="13"/>
      <c r="P6" s="73"/>
    </row>
    <row r="7" spans="1:16" s="11" customFormat="1" ht="21" customHeight="1">
      <c r="A7" s="78"/>
      <c r="B7" s="78"/>
      <c r="C7" s="78"/>
      <c r="D7" s="79"/>
      <c r="E7" s="12" t="s">
        <v>40</v>
      </c>
      <c r="F7" s="82" t="s">
        <v>1</v>
      </c>
      <c r="G7" s="83"/>
      <c r="H7" s="82" t="s">
        <v>15</v>
      </c>
      <c r="I7" s="83"/>
      <c r="J7" s="12" t="s">
        <v>14</v>
      </c>
      <c r="K7" s="14"/>
      <c r="L7" s="15" t="s">
        <v>10</v>
      </c>
      <c r="M7" s="15"/>
      <c r="N7" s="31" t="s">
        <v>6</v>
      </c>
      <c r="O7" s="13"/>
      <c r="P7" s="73"/>
    </row>
    <row r="8" spans="1:16" s="11" customFormat="1" ht="21" customHeight="1">
      <c r="A8" s="80"/>
      <c r="B8" s="80"/>
      <c r="C8" s="80"/>
      <c r="D8" s="81"/>
      <c r="E8" s="16" t="s">
        <v>41</v>
      </c>
      <c r="F8" s="17" t="s">
        <v>2</v>
      </c>
      <c r="G8" s="18"/>
      <c r="H8" s="17" t="s">
        <v>16</v>
      </c>
      <c r="I8" s="32"/>
      <c r="J8" s="16" t="s">
        <v>18</v>
      </c>
      <c r="K8" s="19"/>
      <c r="L8" s="19" t="s">
        <v>11</v>
      </c>
      <c r="M8" s="19"/>
      <c r="N8" s="12" t="s">
        <v>7</v>
      </c>
      <c r="O8" s="17"/>
      <c r="P8" s="74"/>
    </row>
    <row r="9" spans="1:16" s="11" customFormat="1" ht="24" customHeight="1">
      <c r="A9" s="87" t="s">
        <v>19</v>
      </c>
      <c r="B9" s="87"/>
      <c r="C9" s="87"/>
      <c r="D9" s="88"/>
      <c r="E9" s="54">
        <f>SUM(E10:E22)</f>
        <v>270868</v>
      </c>
      <c r="F9" s="46">
        <f>SUM(F10:F22)</f>
        <v>938670019.53999984</v>
      </c>
      <c r="G9" s="47"/>
      <c r="H9" s="46">
        <f>SUM(H10:H22)</f>
        <v>305703038.38</v>
      </c>
      <c r="I9" s="48"/>
      <c r="J9" s="49">
        <f>SUM(J10:J22)</f>
        <v>617559659.35000002</v>
      </c>
      <c r="K9" s="45"/>
      <c r="L9" s="45">
        <f>SUM(L10:L23)</f>
        <v>283901.42</v>
      </c>
      <c r="M9" s="54"/>
      <c r="N9" s="56">
        <f>SUM(N10:N22)</f>
        <v>15123420.559999999</v>
      </c>
      <c r="O9" s="21"/>
      <c r="P9" s="20" t="s">
        <v>2</v>
      </c>
    </row>
    <row r="10" spans="1:16" s="11" customFormat="1" ht="18.75" customHeight="1">
      <c r="A10" s="34" t="s">
        <v>53</v>
      </c>
      <c r="B10" s="35"/>
      <c r="C10" s="36"/>
      <c r="D10" s="37"/>
      <c r="E10" s="55">
        <v>92172</v>
      </c>
      <c r="F10" s="51">
        <v>596147231.13999999</v>
      </c>
      <c r="G10" s="52"/>
      <c r="H10" s="51">
        <v>141468968.30000001</v>
      </c>
      <c r="I10" s="52"/>
      <c r="J10" s="53">
        <v>448268113.87</v>
      </c>
      <c r="K10" s="50"/>
      <c r="L10" s="50">
        <v>183884.3</v>
      </c>
      <c r="M10" s="55"/>
      <c r="N10" s="57">
        <v>6226264.8399999999</v>
      </c>
      <c r="O10" s="21"/>
      <c r="P10" s="34" t="s">
        <v>66</v>
      </c>
    </row>
    <row r="11" spans="1:16" s="11" customFormat="1" ht="18.75" customHeight="1">
      <c r="A11" s="34" t="s">
        <v>54</v>
      </c>
      <c r="B11" s="36"/>
      <c r="C11" s="36"/>
      <c r="D11" s="37"/>
      <c r="E11" s="55">
        <v>13445</v>
      </c>
      <c r="F11" s="51">
        <v>24603950.050000001</v>
      </c>
      <c r="G11" s="52"/>
      <c r="H11" s="51">
        <v>15988966</v>
      </c>
      <c r="I11" s="52"/>
      <c r="J11" s="53">
        <v>8075945.1500000004</v>
      </c>
      <c r="K11" s="50"/>
      <c r="L11" s="50" t="s">
        <v>83</v>
      </c>
      <c r="M11" s="55"/>
      <c r="N11" s="57">
        <v>539038.9</v>
      </c>
      <c r="O11" s="21"/>
      <c r="P11" s="34" t="s">
        <v>67</v>
      </c>
    </row>
    <row r="12" spans="1:16" s="11" customFormat="1" ht="18.75" customHeight="1">
      <c r="A12" s="34" t="s">
        <v>55</v>
      </c>
      <c r="B12" s="36"/>
      <c r="C12" s="36"/>
      <c r="D12" s="37"/>
      <c r="E12" s="55">
        <v>22117</v>
      </c>
      <c r="F12" s="51">
        <v>61326648.189999998</v>
      </c>
      <c r="G12" s="52"/>
      <c r="H12" s="51">
        <v>24730818.399999999</v>
      </c>
      <c r="I12" s="52"/>
      <c r="J12" s="53">
        <v>35161492.82</v>
      </c>
      <c r="K12" s="50"/>
      <c r="L12" s="50" t="s">
        <v>83</v>
      </c>
      <c r="M12" s="55"/>
      <c r="N12" s="57">
        <v>1434336.97</v>
      </c>
      <c r="O12" s="21"/>
      <c r="P12" s="34" t="s">
        <v>68</v>
      </c>
    </row>
    <row r="13" spans="1:16" s="11" customFormat="1" ht="18.75" customHeight="1">
      <c r="A13" s="34" t="s">
        <v>56</v>
      </c>
      <c r="B13" s="36"/>
      <c r="C13" s="36"/>
      <c r="D13" s="37"/>
      <c r="E13" s="55">
        <v>11254</v>
      </c>
      <c r="F13" s="51">
        <v>14338902.4</v>
      </c>
      <c r="G13" s="52"/>
      <c r="H13" s="51">
        <v>8694001.5</v>
      </c>
      <c r="I13" s="52"/>
      <c r="J13" s="53">
        <v>5461801.6100000003</v>
      </c>
      <c r="K13" s="50"/>
      <c r="L13" s="50">
        <v>55433.120000000003</v>
      </c>
      <c r="M13" s="55"/>
      <c r="N13" s="57">
        <v>127666.17</v>
      </c>
      <c r="O13" s="21"/>
      <c r="P13" s="34" t="s">
        <v>69</v>
      </c>
    </row>
    <row r="14" spans="1:16" s="11" customFormat="1" ht="18.75" customHeight="1">
      <c r="A14" s="34" t="s">
        <v>57</v>
      </c>
      <c r="B14" s="36"/>
      <c r="C14" s="38"/>
      <c r="D14" s="39"/>
      <c r="E14" s="55">
        <v>16959</v>
      </c>
      <c r="F14" s="51">
        <v>22999057</v>
      </c>
      <c r="G14" s="52"/>
      <c r="H14" s="51">
        <v>13253311.41</v>
      </c>
      <c r="I14" s="52"/>
      <c r="J14" s="53">
        <v>9062283.1099999994</v>
      </c>
      <c r="K14" s="50"/>
      <c r="L14" s="50" t="s">
        <v>83</v>
      </c>
      <c r="M14" s="55"/>
      <c r="N14" s="57">
        <v>683462.48</v>
      </c>
      <c r="O14" s="21"/>
      <c r="P14" s="34" t="s">
        <v>70</v>
      </c>
    </row>
    <row r="15" spans="1:16" s="11" customFormat="1" ht="18.75" customHeight="1">
      <c r="A15" s="34" t="s">
        <v>58</v>
      </c>
      <c r="B15" s="36"/>
      <c r="C15" s="36"/>
      <c r="D15" s="37"/>
      <c r="E15" s="55">
        <v>13679</v>
      </c>
      <c r="F15" s="51">
        <v>19011485.34</v>
      </c>
      <c r="G15" s="52"/>
      <c r="H15" s="51">
        <v>11341103.4</v>
      </c>
      <c r="I15" s="52"/>
      <c r="J15" s="53">
        <v>7250827.4500000002</v>
      </c>
      <c r="K15" s="50"/>
      <c r="L15" s="50" t="s">
        <v>83</v>
      </c>
      <c r="M15" s="55"/>
      <c r="N15" s="57">
        <v>419554.49</v>
      </c>
      <c r="O15" s="21"/>
      <c r="P15" s="34" t="s">
        <v>71</v>
      </c>
    </row>
    <row r="16" spans="1:16" s="11" customFormat="1" ht="18.75" customHeight="1">
      <c r="A16" s="34" t="s">
        <v>59</v>
      </c>
      <c r="B16" s="36"/>
      <c r="C16" s="36"/>
      <c r="D16" s="37"/>
      <c r="E16" s="55">
        <v>15125</v>
      </c>
      <c r="F16" s="51">
        <v>17808690.079999998</v>
      </c>
      <c r="G16" s="52"/>
      <c r="H16" s="51">
        <v>11581057.5</v>
      </c>
      <c r="I16" s="52"/>
      <c r="J16" s="53">
        <v>6065487.8799999999</v>
      </c>
      <c r="K16" s="50"/>
      <c r="L16" s="50" t="s">
        <v>83</v>
      </c>
      <c r="M16" s="55"/>
      <c r="N16" s="57">
        <v>162144.70000000001</v>
      </c>
      <c r="O16" s="21"/>
      <c r="P16" s="34" t="s">
        <v>72</v>
      </c>
    </row>
    <row r="17" spans="1:16" s="11" customFormat="1" ht="18.75" customHeight="1">
      <c r="A17" s="34" t="s">
        <v>60</v>
      </c>
      <c r="B17" s="36"/>
      <c r="C17" s="40"/>
      <c r="D17" s="41"/>
      <c r="E17" s="55">
        <v>20462</v>
      </c>
      <c r="F17" s="51">
        <v>39177361.240000002</v>
      </c>
      <c r="G17" s="52"/>
      <c r="H17" s="51">
        <v>19055271</v>
      </c>
      <c r="I17" s="52"/>
      <c r="J17" s="53">
        <v>18705092.890000001</v>
      </c>
      <c r="K17" s="50"/>
      <c r="L17" s="50" t="s">
        <v>83</v>
      </c>
      <c r="M17" s="55"/>
      <c r="N17" s="57">
        <v>1416997.35</v>
      </c>
      <c r="O17" s="21"/>
      <c r="P17" s="34" t="s">
        <v>73</v>
      </c>
    </row>
    <row r="18" spans="1:16" s="11" customFormat="1" ht="18.75" customHeight="1">
      <c r="A18" s="34" t="s">
        <v>61</v>
      </c>
      <c r="B18" s="36"/>
      <c r="C18" s="42"/>
      <c r="D18" s="43"/>
      <c r="E18" s="55">
        <v>6375</v>
      </c>
      <c r="F18" s="51">
        <v>8486105.9299999997</v>
      </c>
      <c r="G18" s="52"/>
      <c r="H18" s="51">
        <v>5103625</v>
      </c>
      <c r="I18" s="52"/>
      <c r="J18" s="53">
        <v>2945603.86</v>
      </c>
      <c r="K18" s="50"/>
      <c r="L18" s="50">
        <v>44584</v>
      </c>
      <c r="M18" s="55"/>
      <c r="N18" s="57">
        <v>392293.07</v>
      </c>
      <c r="O18" s="21"/>
      <c r="P18" s="34" t="s">
        <v>74</v>
      </c>
    </row>
    <row r="19" spans="1:16" s="11" customFormat="1" ht="18.75" customHeight="1">
      <c r="A19" s="34" t="s">
        <v>62</v>
      </c>
      <c r="B19" s="36"/>
      <c r="C19" s="40"/>
      <c r="D19" s="41"/>
      <c r="E19" s="55">
        <v>19566</v>
      </c>
      <c r="F19" s="51">
        <v>43503423.280000001</v>
      </c>
      <c r="G19" s="52"/>
      <c r="H19" s="51">
        <v>18405630</v>
      </c>
      <c r="I19" s="52"/>
      <c r="J19" s="53">
        <v>22480860.18</v>
      </c>
      <c r="K19" s="50"/>
      <c r="L19" s="50" t="s">
        <v>83</v>
      </c>
      <c r="M19" s="55"/>
      <c r="N19" s="57">
        <v>2616933.1</v>
      </c>
      <c r="O19" s="21"/>
      <c r="P19" s="34" t="s">
        <v>75</v>
      </c>
    </row>
    <row r="20" spans="1:16" s="11" customFormat="1" ht="18.75" customHeight="1">
      <c r="A20" s="34" t="s">
        <v>63</v>
      </c>
      <c r="B20" s="36"/>
      <c r="C20" s="40"/>
      <c r="D20" s="41"/>
      <c r="E20" s="55">
        <v>9338</v>
      </c>
      <c r="F20" s="51">
        <v>18654770.43</v>
      </c>
      <c r="G20" s="52"/>
      <c r="H20" s="51">
        <v>7996520</v>
      </c>
      <c r="I20" s="52"/>
      <c r="J20" s="53">
        <v>10087804.84</v>
      </c>
      <c r="K20" s="50"/>
      <c r="L20" s="50" t="s">
        <v>83</v>
      </c>
      <c r="M20" s="55"/>
      <c r="N20" s="57">
        <v>570445.59</v>
      </c>
      <c r="O20" s="21"/>
      <c r="P20" s="34" t="s">
        <v>76</v>
      </c>
    </row>
    <row r="21" spans="1:16" s="11" customFormat="1" ht="18.75" customHeight="1">
      <c r="A21" s="34" t="s">
        <v>64</v>
      </c>
      <c r="B21" s="36"/>
      <c r="C21" s="40"/>
      <c r="D21" s="41"/>
      <c r="E21" s="55">
        <v>20281</v>
      </c>
      <c r="F21" s="51">
        <v>61372181.25</v>
      </c>
      <c r="G21" s="52"/>
      <c r="H21" s="51">
        <v>20675800.370000001</v>
      </c>
      <c r="I21" s="52"/>
      <c r="J21" s="53">
        <v>40235246.579999998</v>
      </c>
      <c r="K21" s="50"/>
      <c r="L21" s="50" t="s">
        <v>83</v>
      </c>
      <c r="M21" s="55"/>
      <c r="N21" s="57">
        <v>461134.3</v>
      </c>
      <c r="O21" s="21"/>
      <c r="P21" s="34" t="s">
        <v>77</v>
      </c>
    </row>
    <row r="22" spans="1:16" s="11" customFormat="1" ht="18.75" customHeight="1">
      <c r="A22" s="34" t="s">
        <v>65</v>
      </c>
      <c r="B22" s="36"/>
      <c r="C22" s="40"/>
      <c r="D22" s="41"/>
      <c r="E22" s="55">
        <v>10095</v>
      </c>
      <c r="F22" s="51">
        <v>11240213.210000001</v>
      </c>
      <c r="G22" s="52"/>
      <c r="H22" s="51">
        <v>7407965.5</v>
      </c>
      <c r="I22" s="52"/>
      <c r="J22" s="53">
        <v>3759099.11</v>
      </c>
      <c r="K22" s="50"/>
      <c r="L22" s="50" t="s">
        <v>83</v>
      </c>
      <c r="M22" s="55"/>
      <c r="N22" s="57">
        <v>73148.600000000006</v>
      </c>
      <c r="O22" s="21"/>
      <c r="P22" s="34" t="s">
        <v>78</v>
      </c>
    </row>
    <row r="23" spans="1:16" s="11" customFormat="1" ht="3" customHeight="1">
      <c r="A23" s="22"/>
      <c r="B23" s="22"/>
      <c r="C23" s="22"/>
      <c r="D23" s="23"/>
      <c r="E23" s="22"/>
      <c r="F23" s="24"/>
      <c r="G23" s="23"/>
      <c r="H23" s="24"/>
      <c r="I23" s="23"/>
      <c r="J23" s="25"/>
      <c r="K23" s="22"/>
      <c r="L23" s="22"/>
      <c r="M23" s="22"/>
      <c r="N23" s="25"/>
      <c r="O23" s="24"/>
      <c r="P23" s="22"/>
    </row>
    <row r="24" spans="1:16" s="11" customFormat="1" ht="3" customHeight="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16" s="11" customFormat="1" ht="22.5" customHeight="1">
      <c r="A25" s="26"/>
      <c r="B25" s="26" t="s">
        <v>81</v>
      </c>
      <c r="C25" s="26"/>
      <c r="D25" s="26"/>
      <c r="E25" s="26"/>
      <c r="F25" s="26"/>
      <c r="G25" s="26"/>
      <c r="H25" s="26"/>
      <c r="I25" s="26"/>
      <c r="L25" s="26"/>
      <c r="M25" s="26"/>
      <c r="N25" s="26"/>
      <c r="O25" s="26"/>
      <c r="P25" s="26"/>
    </row>
    <row r="26" spans="1:16">
      <c r="B26" s="26" t="s">
        <v>82</v>
      </c>
    </row>
  </sheetData>
  <mergeCells count="10">
    <mergeCell ref="A9:D9"/>
    <mergeCell ref="H7:I7"/>
    <mergeCell ref="F7:G7"/>
    <mergeCell ref="H6:I6"/>
    <mergeCell ref="F6:G6"/>
    <mergeCell ref="P4:P8"/>
    <mergeCell ref="A4:D8"/>
    <mergeCell ref="H5:I5"/>
    <mergeCell ref="F5:G5"/>
    <mergeCell ref="F4:N4"/>
  </mergeCells>
  <phoneticPr fontId="1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showGridLines="0" zoomScale="85" zoomScaleNormal="85" workbookViewId="0">
      <selection activeCell="J14" sqref="J14"/>
    </sheetView>
  </sheetViews>
  <sheetFormatPr defaultColWidth="9.09765625" defaultRowHeight="21.75"/>
  <cols>
    <col min="1" max="1" width="1.69921875" style="8" customWidth="1"/>
    <col min="2" max="2" width="4.19921875" style="8" customWidth="1"/>
    <col min="3" max="3" width="5.5" style="8" customWidth="1"/>
    <col min="4" max="4" width="6.59765625" style="8" customWidth="1"/>
    <col min="5" max="7" width="9.69921875" style="8" customWidth="1"/>
    <col min="8" max="10" width="7.3984375" style="8" customWidth="1"/>
    <col min="11" max="11" width="1.09765625" style="8" customWidth="1"/>
    <col min="12" max="12" width="26.296875" style="8" customWidth="1"/>
    <col min="13" max="13" width="1.59765625" style="7" customWidth="1"/>
    <col min="14" max="14" width="5" style="7" customWidth="1"/>
    <col min="15" max="16384" width="9.09765625" style="7"/>
  </cols>
  <sheetData>
    <row r="1" spans="1:12" s="3" customFormat="1" ht="23.25" customHeight="1">
      <c r="A1" s="1"/>
      <c r="B1" s="1" t="s">
        <v>0</v>
      </c>
      <c r="C1" s="2">
        <v>13.2</v>
      </c>
      <c r="D1" s="1" t="s">
        <v>91</v>
      </c>
      <c r="F1" s="1"/>
      <c r="G1" s="1"/>
      <c r="H1" s="1"/>
      <c r="I1" s="1"/>
      <c r="J1" s="1"/>
      <c r="K1" s="1"/>
      <c r="L1" s="1"/>
    </row>
    <row r="2" spans="1:12" s="5" customFormat="1">
      <c r="A2" s="4"/>
      <c r="B2" s="1" t="s">
        <v>32</v>
      </c>
      <c r="C2" s="2">
        <v>13.2</v>
      </c>
      <c r="D2" s="1" t="s">
        <v>90</v>
      </c>
      <c r="E2" s="4"/>
      <c r="F2" s="4"/>
      <c r="G2" s="4"/>
      <c r="H2" s="4"/>
      <c r="I2" s="4"/>
      <c r="J2" s="4"/>
      <c r="K2" s="4"/>
    </row>
    <row r="3" spans="1:12" ht="16.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27" t="s">
        <v>37</v>
      </c>
    </row>
    <row r="4" spans="1:12" s="11" customFormat="1" ht="22.5" customHeight="1">
      <c r="A4" s="72" t="s">
        <v>20</v>
      </c>
      <c r="B4" s="89"/>
      <c r="C4" s="89"/>
      <c r="D4" s="89"/>
      <c r="E4" s="28">
        <v>2557</v>
      </c>
      <c r="F4" s="28">
        <v>2558</v>
      </c>
      <c r="G4" s="28">
        <v>2559</v>
      </c>
      <c r="H4" s="91" t="s">
        <v>42</v>
      </c>
      <c r="I4" s="92"/>
      <c r="J4" s="93"/>
      <c r="K4" s="10"/>
      <c r="L4" s="72" t="s">
        <v>38</v>
      </c>
    </row>
    <row r="5" spans="1:12" s="11" customFormat="1" ht="22.5" customHeight="1">
      <c r="A5" s="90"/>
      <c r="B5" s="90"/>
      <c r="C5" s="90"/>
      <c r="D5" s="90"/>
      <c r="E5" s="58" t="s">
        <v>84</v>
      </c>
      <c r="F5" s="58" t="s">
        <v>85</v>
      </c>
      <c r="G5" s="58" t="s">
        <v>86</v>
      </c>
      <c r="H5" s="59" t="s">
        <v>87</v>
      </c>
      <c r="I5" s="59" t="s">
        <v>88</v>
      </c>
      <c r="J5" s="59" t="s">
        <v>89</v>
      </c>
      <c r="K5" s="29"/>
      <c r="L5" s="74"/>
    </row>
    <row r="6" spans="1:12" s="11" customFormat="1" ht="24" customHeight="1">
      <c r="A6" s="63" t="s">
        <v>21</v>
      </c>
      <c r="C6" s="60"/>
      <c r="D6" s="61">
        <v>1730.90824</v>
      </c>
      <c r="E6" s="44">
        <v>0</v>
      </c>
      <c r="F6" s="44">
        <v>0</v>
      </c>
      <c r="G6" s="70">
        <v>0</v>
      </c>
      <c r="H6" s="65">
        <f>E6-D6/D6</f>
        <v>-1</v>
      </c>
      <c r="I6" s="65" t="s">
        <v>83</v>
      </c>
      <c r="J6" s="65" t="s">
        <v>83</v>
      </c>
      <c r="K6" s="21"/>
      <c r="L6" s="30" t="s">
        <v>23</v>
      </c>
    </row>
    <row r="7" spans="1:12" s="11" customFormat="1" ht="24" customHeight="1">
      <c r="A7" s="63" t="s">
        <v>49</v>
      </c>
      <c r="C7" s="33"/>
      <c r="D7" s="62">
        <v>4876.5569400000004</v>
      </c>
      <c r="E7" s="66">
        <v>7145.44956</v>
      </c>
      <c r="F7" s="67">
        <v>7117.5936499999998</v>
      </c>
      <c r="G7" s="68">
        <v>8093.4222799999998</v>
      </c>
      <c r="H7" s="65">
        <f>(E7-D7)/D7</f>
        <v>0.46526527792373107</v>
      </c>
      <c r="I7" s="65" t="s">
        <v>83</v>
      </c>
      <c r="J7" s="65">
        <f t="shared" ref="J7" si="0">(G7-F7)/F7</f>
        <v>0.13710091893206069</v>
      </c>
      <c r="K7" s="21"/>
      <c r="L7" s="30" t="s">
        <v>52</v>
      </c>
    </row>
    <row r="8" spans="1:12" s="11" customFormat="1" ht="24" customHeight="1">
      <c r="A8" s="64" t="s">
        <v>43</v>
      </c>
      <c r="D8" s="62">
        <v>7650.5024000000003</v>
      </c>
      <c r="E8" s="66">
        <v>9832.4812199999997</v>
      </c>
      <c r="F8" s="69">
        <v>11635.449060000001</v>
      </c>
      <c r="G8" s="68">
        <v>14455.894550000001</v>
      </c>
      <c r="H8" s="65">
        <f t="shared" ref="H8:H15" si="1">(E8-D8)/D8</f>
        <v>0.28520725906837169</v>
      </c>
      <c r="I8" s="65">
        <f t="shared" ref="I8:I14" si="2">(F8-E8)/E8</f>
        <v>0.1833685516055327</v>
      </c>
      <c r="J8" s="65">
        <f t="shared" ref="J8:J15" si="3">(G8-F8)/F8</f>
        <v>0.24240108615111755</v>
      </c>
      <c r="K8" s="21"/>
      <c r="L8" s="11" t="s">
        <v>26</v>
      </c>
    </row>
    <row r="9" spans="1:12" s="11" customFormat="1" ht="24" customHeight="1">
      <c r="A9" s="64" t="s">
        <v>44</v>
      </c>
      <c r="D9" s="62">
        <v>148.54812000000001</v>
      </c>
      <c r="E9" s="66">
        <v>2699.7941900000001</v>
      </c>
      <c r="F9" s="69">
        <v>2940.1588999999999</v>
      </c>
      <c r="G9" s="68">
        <v>3104.8696199999999</v>
      </c>
      <c r="H9" s="65">
        <f t="shared" si="1"/>
        <v>17.17454296964512</v>
      </c>
      <c r="I9" s="65">
        <f t="shared" si="2"/>
        <v>8.9030753118258921E-2</v>
      </c>
      <c r="J9" s="65">
        <f t="shared" si="3"/>
        <v>5.6021026618663379E-2</v>
      </c>
      <c r="K9" s="21"/>
      <c r="L9" s="11" t="s">
        <v>31</v>
      </c>
    </row>
    <row r="10" spans="1:12" s="11" customFormat="1" ht="24" customHeight="1">
      <c r="A10" s="64" t="s">
        <v>45</v>
      </c>
      <c r="D10" s="71"/>
      <c r="E10" s="66">
        <v>33929.78</v>
      </c>
      <c r="F10" s="69">
        <v>40665.480819999997</v>
      </c>
      <c r="G10" s="68">
        <v>44410.919580000002</v>
      </c>
      <c r="H10" s="65">
        <v>0.1</v>
      </c>
      <c r="I10" s="65">
        <f t="shared" si="2"/>
        <v>0.19851884745494955</v>
      </c>
      <c r="J10" s="65">
        <f t="shared" si="3"/>
        <v>9.2103638871962684E-2</v>
      </c>
      <c r="K10" s="21"/>
      <c r="L10" s="11" t="s">
        <v>47</v>
      </c>
    </row>
    <row r="11" spans="1:12" s="11" customFormat="1" ht="24" customHeight="1">
      <c r="A11" s="64" t="s">
        <v>46</v>
      </c>
      <c r="D11" s="71"/>
      <c r="E11" s="66">
        <v>25703.811089999999</v>
      </c>
      <c r="F11" s="69">
        <v>30557.74566</v>
      </c>
      <c r="G11" s="68">
        <v>35765.966869999997</v>
      </c>
      <c r="H11" s="65">
        <v>0</v>
      </c>
      <c r="I11" s="65">
        <f t="shared" si="2"/>
        <v>0.18884104590577278</v>
      </c>
      <c r="J11" s="65">
        <f t="shared" si="3"/>
        <v>0.17043865957748128</v>
      </c>
      <c r="K11" s="21"/>
      <c r="L11" s="11" t="s">
        <v>48</v>
      </c>
    </row>
    <row r="12" spans="1:12" s="11" customFormat="1" ht="24" customHeight="1">
      <c r="A12" s="64" t="s">
        <v>27</v>
      </c>
      <c r="D12" s="62">
        <v>5850</v>
      </c>
      <c r="E12" s="66">
        <v>4481.5360000000001</v>
      </c>
      <c r="F12" s="69">
        <v>7622.143</v>
      </c>
      <c r="G12" s="68">
        <v>13807.005999999999</v>
      </c>
      <c r="H12" s="65">
        <f t="shared" si="1"/>
        <v>-0.23392547008547007</v>
      </c>
      <c r="I12" s="65">
        <f t="shared" si="2"/>
        <v>0.70078807801610876</v>
      </c>
      <c r="J12" s="65">
        <f t="shared" si="3"/>
        <v>0.811433608632113</v>
      </c>
      <c r="K12" s="21"/>
      <c r="L12" s="11" t="s">
        <v>28</v>
      </c>
    </row>
    <row r="13" spans="1:12" s="11" customFormat="1" ht="24" customHeight="1">
      <c r="A13" s="64" t="s">
        <v>50</v>
      </c>
      <c r="D13" s="62">
        <v>216985.72372000001</v>
      </c>
      <c r="E13" s="66">
        <v>229280.42817</v>
      </c>
      <c r="F13" s="69">
        <v>251126.60333000001</v>
      </c>
      <c r="G13" s="68">
        <v>259713.18098999999</v>
      </c>
      <c r="H13" s="65">
        <f t="shared" si="1"/>
        <v>5.6661351904723316E-2</v>
      </c>
      <c r="I13" s="65">
        <f t="shared" si="2"/>
        <v>9.5281465297169479E-2</v>
      </c>
      <c r="J13" s="65" t="s">
        <v>83</v>
      </c>
      <c r="K13" s="21"/>
      <c r="L13" s="11" t="s">
        <v>51</v>
      </c>
    </row>
    <row r="14" spans="1:12" s="11" customFormat="1" ht="24" customHeight="1">
      <c r="A14" s="64" t="s">
        <v>22</v>
      </c>
      <c r="D14" s="62">
        <v>2048.3535000000002</v>
      </c>
      <c r="E14" s="66">
        <v>1794.2186999999999</v>
      </c>
      <c r="F14" s="69">
        <v>1678.06683</v>
      </c>
      <c r="G14" s="68">
        <v>2135.1302599999999</v>
      </c>
      <c r="H14" s="65">
        <f t="shared" si="1"/>
        <v>-0.12406784278201992</v>
      </c>
      <c r="I14" s="65">
        <f t="shared" si="2"/>
        <v>-6.473674028701179E-2</v>
      </c>
      <c r="J14" s="65">
        <f t="shared" si="3"/>
        <v>0.27237498640027341</v>
      </c>
      <c r="K14" s="21"/>
      <c r="L14" s="7" t="s">
        <v>24</v>
      </c>
    </row>
    <row r="15" spans="1:12" s="11" customFormat="1" ht="24" customHeight="1">
      <c r="A15" s="64" t="s">
        <v>33</v>
      </c>
      <c r="D15" s="62">
        <v>55244.748200000002</v>
      </c>
      <c r="E15" s="66">
        <v>49393.912300000004</v>
      </c>
      <c r="F15" s="69">
        <v>49928.748299999999</v>
      </c>
      <c r="G15" s="68">
        <v>47190.4231</v>
      </c>
      <c r="H15" s="65">
        <f t="shared" si="1"/>
        <v>-0.10590754941661583</v>
      </c>
      <c r="I15" s="65" t="s">
        <v>83</v>
      </c>
      <c r="J15" s="65">
        <f t="shared" si="3"/>
        <v>-5.4844659504512339E-2</v>
      </c>
      <c r="K15" s="21"/>
      <c r="L15" s="11" t="s">
        <v>39</v>
      </c>
    </row>
    <row r="16" spans="1:12" s="11" customFormat="1" ht="8.25" customHeight="1">
      <c r="A16" s="22"/>
      <c r="B16" s="22"/>
      <c r="C16" s="22"/>
      <c r="D16" s="23"/>
      <c r="E16" s="22"/>
      <c r="F16" s="24"/>
      <c r="G16" s="24"/>
      <c r="H16" s="24"/>
      <c r="I16" s="24"/>
      <c r="J16" s="25"/>
      <c r="K16" s="24"/>
      <c r="L16" s="22"/>
    </row>
    <row r="17" spans="2:12" ht="21.95" customHeight="1">
      <c r="C17" s="11" t="s">
        <v>36</v>
      </c>
      <c r="H17" s="11"/>
    </row>
    <row r="18" spans="2:12" ht="21.95" customHeight="1">
      <c r="C18" s="11" t="s">
        <v>35</v>
      </c>
      <c r="H18" s="26"/>
      <c r="L18" s="71"/>
    </row>
    <row r="19" spans="2:12" ht="21.95" customHeight="1">
      <c r="C19" s="26" t="s">
        <v>25</v>
      </c>
      <c r="G19" s="7"/>
      <c r="H19" s="7"/>
      <c r="I19" s="7"/>
      <c r="J19" s="7"/>
      <c r="K19" s="7"/>
      <c r="L19" s="71"/>
    </row>
    <row r="20" spans="2:12" ht="21.95" customHeight="1">
      <c r="B20" s="26" t="s">
        <v>34</v>
      </c>
      <c r="G20" s="7"/>
      <c r="H20" s="7"/>
      <c r="I20" s="7"/>
      <c r="J20" s="7"/>
      <c r="K20" s="7"/>
      <c r="L20" s="71"/>
    </row>
    <row r="21" spans="2:12">
      <c r="G21" s="7"/>
      <c r="H21" s="7"/>
      <c r="I21" s="7"/>
      <c r="J21" s="7"/>
      <c r="K21" s="7"/>
      <c r="L21" s="7"/>
    </row>
    <row r="22" spans="2:12">
      <c r="G22" s="7"/>
      <c r="H22" s="7"/>
      <c r="I22" s="7"/>
      <c r="J22" s="7"/>
      <c r="K22" s="7"/>
      <c r="L22" s="7"/>
    </row>
    <row r="23" spans="2:12">
      <c r="G23" s="7"/>
      <c r="H23" s="7"/>
      <c r="I23" s="7"/>
      <c r="J23" s="7"/>
      <c r="K23" s="7"/>
      <c r="L23" s="7"/>
    </row>
    <row r="24" spans="2:12">
      <c r="G24" s="7"/>
      <c r="H24" s="7"/>
      <c r="I24" s="7"/>
      <c r="J24" s="7"/>
      <c r="K24" s="7"/>
      <c r="L24" s="7"/>
    </row>
    <row r="25" spans="2:12">
      <c r="G25" s="7"/>
      <c r="H25" s="7"/>
      <c r="I25" s="7"/>
      <c r="J25" s="7"/>
      <c r="K25" s="7"/>
      <c r="L25" s="7"/>
    </row>
    <row r="26" spans="2:12">
      <c r="G26" s="7"/>
      <c r="H26" s="7"/>
      <c r="I26" s="7"/>
      <c r="J26" s="7"/>
      <c r="K26" s="7"/>
      <c r="L26" s="7"/>
    </row>
    <row r="27" spans="2:12">
      <c r="G27" s="7"/>
      <c r="H27" s="7"/>
      <c r="I27" s="7"/>
      <c r="J27" s="7"/>
      <c r="K27" s="7"/>
      <c r="L27" s="7"/>
    </row>
    <row r="28" spans="2:12">
      <c r="G28" s="7"/>
      <c r="H28" s="7"/>
      <c r="I28" s="7"/>
      <c r="J28" s="7"/>
      <c r="K28" s="7"/>
      <c r="L28" s="7"/>
    </row>
    <row r="29" spans="2:12">
      <c r="G29" s="7"/>
      <c r="H29" s="7"/>
      <c r="I29" s="7"/>
      <c r="J29" s="7"/>
      <c r="K29" s="7"/>
      <c r="L29" s="7"/>
    </row>
    <row r="30" spans="2:12">
      <c r="G30" s="7"/>
      <c r="H30" s="7"/>
      <c r="I30" s="7"/>
      <c r="J30" s="7"/>
      <c r="K30" s="7"/>
      <c r="L30" s="7"/>
    </row>
    <row r="31" spans="2:12">
      <c r="F31" s="7"/>
      <c r="G31" s="7"/>
      <c r="H31" s="7"/>
      <c r="I31" s="7"/>
      <c r="J31" s="7"/>
      <c r="K31" s="7"/>
      <c r="L31" s="7"/>
    </row>
    <row r="32" spans="2:12">
      <c r="F32" s="7"/>
      <c r="G32" s="7"/>
      <c r="H32" s="7"/>
      <c r="I32" s="7"/>
      <c r="J32" s="7"/>
      <c r="K32" s="7"/>
      <c r="L32" s="7"/>
    </row>
  </sheetData>
  <mergeCells count="3">
    <mergeCell ref="A4:D5"/>
    <mergeCell ref="H4:J4"/>
    <mergeCell ref="L4:L5"/>
  </mergeCells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T-13.1</vt:lpstr>
      <vt:lpstr>T-13.2</vt:lpstr>
      <vt:lpstr>'T-13.2'!Print_Area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2017-09-08T07:15:20Z</cp:lastPrinted>
  <dcterms:created xsi:type="dcterms:W3CDTF">2004-08-20T21:28:46Z</dcterms:created>
  <dcterms:modified xsi:type="dcterms:W3CDTF">2017-10-31T13:59:14Z</dcterms:modified>
</cp:coreProperties>
</file>