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60" windowHeight="7740"/>
  </bookViews>
  <sheets>
    <sheet name="1" sheetId="1" r:id="rId1"/>
  </sheets>
  <definedNames>
    <definedName name="_xlnm.Print_Area" localSheetId="0">'1'!$A$26:$G$38</definedName>
  </definedNames>
  <calcPr calcId="125725"/>
</workbook>
</file>

<file path=xl/calcChain.xml><?xml version="1.0" encoding="utf-8"?>
<calcChain xmlns="http://schemas.openxmlformats.org/spreadsheetml/2006/main">
  <c r="E47" i="1"/>
  <c r="G38"/>
  <c r="F38"/>
  <c r="E38"/>
  <c r="D38"/>
  <c r="C38"/>
  <c r="G37"/>
  <c r="F37"/>
  <c r="E37"/>
  <c r="D37"/>
  <c r="C37"/>
  <c r="B37"/>
  <c r="G36"/>
  <c r="F36"/>
  <c r="E36"/>
  <c r="D36"/>
  <c r="C36"/>
  <c r="G35"/>
  <c r="E35"/>
  <c r="F34"/>
  <c r="D34"/>
  <c r="B34"/>
  <c r="G33"/>
  <c r="F33"/>
  <c r="E33"/>
  <c r="D33"/>
  <c r="C33"/>
  <c r="B33"/>
  <c r="G32"/>
  <c r="F32"/>
  <c r="E32"/>
  <c r="D32"/>
  <c r="C32"/>
  <c r="C31"/>
  <c r="B31"/>
  <c r="D21"/>
  <c r="C21"/>
  <c r="B21"/>
  <c r="C35" s="1"/>
  <c r="D17"/>
  <c r="G31" s="1"/>
  <c r="C17"/>
  <c r="E31" s="1"/>
  <c r="B17"/>
  <c r="B13"/>
  <c r="B38" s="1"/>
  <c r="B12"/>
  <c r="B11"/>
  <c r="B36" s="1"/>
  <c r="D10"/>
  <c r="F35" s="1"/>
  <c r="C10"/>
  <c r="D35" s="1"/>
  <c r="B8"/>
  <c r="B7"/>
  <c r="B32" s="1"/>
  <c r="D6"/>
  <c r="D5" s="1"/>
  <c r="C6"/>
  <c r="D31" s="1"/>
  <c r="C5"/>
  <c r="C4" s="1"/>
  <c r="F30" l="1"/>
  <c r="D4"/>
  <c r="D29"/>
  <c r="C20"/>
  <c r="B5"/>
  <c r="D30"/>
  <c r="F31"/>
  <c r="B10"/>
  <c r="B35" s="1"/>
  <c r="E34" l="1"/>
  <c r="C16"/>
  <c r="B4"/>
  <c r="B30"/>
  <c r="F29"/>
  <c r="D20"/>
  <c r="G34" l="1"/>
  <c r="D16"/>
  <c r="E30"/>
  <c r="C15"/>
  <c r="E29" s="1"/>
  <c r="B20"/>
  <c r="B29"/>
  <c r="C34" l="1"/>
  <c r="B16"/>
  <c r="G30"/>
  <c r="D15"/>
  <c r="G29" s="1"/>
  <c r="B15" l="1"/>
  <c r="C29" s="1"/>
  <c r="C30"/>
</calcChain>
</file>

<file path=xl/sharedStrings.xml><?xml version="1.0" encoding="utf-8"?>
<sst xmlns="http://schemas.openxmlformats.org/spreadsheetml/2006/main" count="49" uniqueCount="19">
  <si>
    <t>ตารางที่ 1 จำนวนและร้อยละของประชากรอายุ 15 ปีขึ้นไป จำแนกตามสถานภาพแรงงาน และเพศ ไตรมาสที่ 3/2559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</si>
  <si>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</si>
  <si>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</si>
  <si>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</si>
  <si>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</si>
  <si>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</si>
  <si>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</si>
  <si>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</si>
  <si>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</si>
  <si>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</si>
  <si>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</si>
  <si>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</si>
  <si>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</si>
  <si>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</si>
  <si>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</si>
  <si>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</si>
  <si>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ร้อยละ</t>
  </si>
  <si>
    <t>หมายเหตุ : “0” มีข้อมูล แต่น้อยกว่า 1</t>
  </si>
  <si>
    <t>จำนวน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</si>
</sst>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6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i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  <fill>
      <patternFill patternType="solid">
        <fgColor rgb="FFD7E4B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1" applyFont="1" applyBorder="1" applyAlignment="1"/>
    <xf numFmtId="0" fontId="1" fillId="0" borderId="0" xfId="1" applyFont="1"/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2" fillId="2" borderId="0" xfId="1" applyFont="1" applyFill="1" applyBorder="1" applyAlignment="1">
      <alignment horizontal="center" vertical="top" wrapText="1"/>
    </xf>
    <xf numFmtId="0" fontId="2" fillId="2" borderId="0" xfId="1" applyFont="1" applyFill="1" applyBorder="1" applyAlignment="1">
      <alignment horizontal="center" wrapText="1"/>
    </xf>
    <xf numFmtId="0" fontId="1" fillId="0" borderId="0" xfId="1" applyFont="1" applyBorder="1"/>
    <xf numFmtId="0" fontId="3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3" borderId="0" xfId="1" applyFont="1" applyFill="1" applyBorder="1" applyAlignment="1">
      <alignment horizontal="center" vertical="top" wrapText="1"/>
    </xf>
    <xf numFmtId="0" fontId="4" fillId="3" borderId="0" xfId="1" applyFont="1" applyFill="1" applyBorder="1" applyAlignment="1">
      <alignment horizontal="center" wrapText="1"/>
    </xf>
    <xf numFmtId="0" fontId="4" fillId="0" borderId="0" xfId="1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right"/>
    </xf>
    <xf numFmtId="0" fontId="3" fillId="0" borderId="0" xfId="1" applyFont="1" applyBorder="1" applyAlignment="1">
      <alignment vertical="top" wrapText="1"/>
    </xf>
    <xf numFmtId="3" fontId="3" fillId="0" borderId="0" xfId="0" applyNumberFormat="1" applyFont="1" applyAlignment="1">
      <alignment horizontal="right"/>
    </xf>
    <xf numFmtId="0" fontId="4" fillId="0" borderId="0" xfId="0" applyFont="1" applyBorder="1"/>
    <xf numFmtId="3" fontId="3" fillId="0" borderId="0" xfId="0" applyNumberFormat="1" applyFont="1" applyFill="1" applyAlignment="1">
      <alignment horizontal="right"/>
    </xf>
    <xf numFmtId="43" fontId="3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4" borderId="0" xfId="0" applyFont="1" applyFill="1" applyAlignment="1">
      <alignment horizontal="center" wrapText="1"/>
    </xf>
    <xf numFmtId="187" fontId="4" fillId="0" borderId="0" xfId="0" applyNumberFormat="1" applyFont="1" applyAlignment="1">
      <alignment horizontal="center" wrapText="1"/>
    </xf>
    <xf numFmtId="187" fontId="1" fillId="0" borderId="0" xfId="1" applyNumberFormat="1" applyFont="1" applyBorder="1"/>
    <xf numFmtId="187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1" applyFon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7" xfId="1" applyFont="1" applyBorder="1" applyAlignment="1">
      <alignment horizontal="center" vertical="top" wrapText="1"/>
    </xf>
    <xf numFmtId="3" fontId="4" fillId="0" borderId="8" xfId="1" applyNumberFormat="1" applyFont="1" applyBorder="1" applyAlignment="1">
      <alignment horizontal="right"/>
    </xf>
    <xf numFmtId="188" fontId="4" fillId="0" borderId="9" xfId="1" applyNumberFormat="1" applyFont="1" applyBorder="1" applyAlignment="1">
      <alignment horizontal="center"/>
    </xf>
    <xf numFmtId="0" fontId="3" fillId="0" borderId="7" xfId="1" applyFont="1" applyBorder="1" applyAlignment="1">
      <alignment vertical="top" wrapText="1"/>
    </xf>
    <xf numFmtId="3" fontId="3" fillId="0" borderId="8" xfId="1" applyNumberFormat="1" applyFont="1" applyBorder="1" applyAlignment="1">
      <alignment horizontal="right"/>
    </xf>
    <xf numFmtId="188" fontId="3" fillId="0" borderId="9" xfId="1" applyNumberFormat="1" applyFont="1" applyBorder="1" applyAlignment="1">
      <alignment horizontal="center"/>
    </xf>
    <xf numFmtId="3" fontId="1" fillId="0" borderId="0" xfId="1" applyNumberFormat="1" applyFont="1"/>
    <xf numFmtId="0" fontId="4" fillId="0" borderId="0" xfId="0" applyFont="1"/>
    <xf numFmtId="0" fontId="3" fillId="0" borderId="4" xfId="1" applyFont="1" applyBorder="1" applyAlignment="1">
      <alignment vertical="top" wrapText="1"/>
    </xf>
    <xf numFmtId="3" fontId="3" fillId="0" borderId="10" xfId="1" applyNumberFormat="1" applyFont="1" applyBorder="1" applyAlignment="1">
      <alignment horizontal="right"/>
    </xf>
    <xf numFmtId="188" fontId="3" fillId="0" borderId="11" xfId="1" applyNumberFormat="1" applyFont="1" applyBorder="1" applyAlignment="1">
      <alignment horizontal="center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tabSelected="1" zoomScale="90" zoomScaleNormal="90" workbookViewId="0">
      <selection activeCell="I22" sqref="I22"/>
    </sheetView>
  </sheetViews>
  <sheetFormatPr defaultRowHeight="21.75"/>
  <cols>
    <col min="1" max="1" width="33" style="6" customWidth="1"/>
    <col min="2" max="7" width="10.28515625" style="6" customWidth="1"/>
    <col min="8" max="16384" width="9.140625" style="6"/>
  </cols>
  <sheetData>
    <row r="1" spans="1:9" ht="24">
      <c r="A1" s="1" t="s">
        <v>0</v>
      </c>
      <c r="B1" s="1"/>
      <c r="C1" s="1"/>
      <c r="D1" s="1"/>
      <c r="E1" s="2"/>
      <c r="F1" s="2"/>
      <c r="G1" s="3"/>
      <c r="H1" s="4"/>
      <c r="I1" s="5"/>
    </row>
    <row r="2" spans="1:9" s="5" customFormat="1" ht="24">
      <c r="A2" s="7" t="s">
        <v>1</v>
      </c>
      <c r="B2" s="8" t="s">
        <v>2</v>
      </c>
      <c r="C2" s="8" t="s">
        <v>3</v>
      </c>
      <c r="D2" s="8" t="s">
        <v>4</v>
      </c>
      <c r="E2" s="9"/>
      <c r="F2" s="9"/>
      <c r="G2" s="10"/>
      <c r="H2" s="11"/>
      <c r="I2" s="12"/>
    </row>
    <row r="3" spans="1:9" s="12" customFormat="1">
      <c r="A3" s="13"/>
      <c r="B3" s="14" t="s">
        <v>5</v>
      </c>
      <c r="C3" s="14"/>
      <c r="D3" s="14"/>
      <c r="E3" s="9"/>
      <c r="F3" s="9"/>
      <c r="G3" s="5"/>
      <c r="H3" s="5"/>
    </row>
    <row r="4" spans="1:9" s="12" customFormat="1">
      <c r="A4" s="15" t="s">
        <v>6</v>
      </c>
      <c r="B4" s="4">
        <f>B5+B10</f>
        <v>1224416</v>
      </c>
      <c r="C4" s="4">
        <f t="shared" ref="C4" si="0">C5+C10</f>
        <v>593668</v>
      </c>
      <c r="D4" s="4">
        <f>D5+D10</f>
        <v>630748</v>
      </c>
      <c r="E4" s="9"/>
      <c r="F4" s="11"/>
      <c r="G4" s="16"/>
      <c r="H4" s="16"/>
    </row>
    <row r="5" spans="1:9" s="12" customFormat="1">
      <c r="A5" s="17" t="s">
        <v>7</v>
      </c>
      <c r="B5" s="18">
        <f>C5+D5</f>
        <v>878571</v>
      </c>
      <c r="C5" s="18">
        <f>C6+C9</f>
        <v>481019</v>
      </c>
      <c r="D5" s="18">
        <f>D6+D9</f>
        <v>397552</v>
      </c>
      <c r="E5" s="9"/>
      <c r="F5" s="18"/>
      <c r="G5" s="16"/>
      <c r="H5" s="16"/>
      <c r="I5" s="19"/>
    </row>
    <row r="6" spans="1:9" s="19" customFormat="1">
      <c r="A6" s="17" t="s">
        <v>8</v>
      </c>
      <c r="C6" s="18">
        <f>SUM(C7:C8)</f>
        <v>481019</v>
      </c>
      <c r="D6" s="18">
        <f>SUM(D7:D8)</f>
        <v>397552</v>
      </c>
      <c r="E6" s="9"/>
      <c r="F6" s="11"/>
      <c r="G6" s="16"/>
      <c r="H6" s="16"/>
      <c r="I6" s="5"/>
    </row>
    <row r="7" spans="1:9" s="5" customFormat="1">
      <c r="A7" s="17" t="s">
        <v>9</v>
      </c>
      <c r="B7" s="18">
        <f>C7+D7</f>
        <v>868459</v>
      </c>
      <c r="C7" s="20">
        <v>473259</v>
      </c>
      <c r="D7" s="20">
        <v>395200</v>
      </c>
      <c r="E7" s="9"/>
      <c r="F7" s="11"/>
      <c r="G7" s="16"/>
      <c r="H7" s="16"/>
    </row>
    <row r="8" spans="1:9" s="5" customFormat="1">
      <c r="A8" s="17" t="s">
        <v>10</v>
      </c>
      <c r="B8" s="18">
        <f>C8+D8</f>
        <v>10112</v>
      </c>
      <c r="C8" s="20">
        <v>7760</v>
      </c>
      <c r="D8" s="20">
        <v>2352</v>
      </c>
      <c r="E8" s="9"/>
      <c r="F8" s="11"/>
      <c r="G8" s="20"/>
      <c r="H8" s="16"/>
    </row>
    <row r="9" spans="1:9" s="5" customFormat="1">
      <c r="A9" s="17" t="s">
        <v>11</v>
      </c>
      <c r="B9" s="21">
        <v>0</v>
      </c>
      <c r="C9" s="21">
        <v>0</v>
      </c>
      <c r="D9" s="21">
        <v>0</v>
      </c>
      <c r="E9" s="9"/>
      <c r="F9" s="22"/>
      <c r="G9" s="10"/>
      <c r="H9" s="10"/>
    </row>
    <row r="10" spans="1:9" s="5" customFormat="1">
      <c r="A10" s="17" t="s">
        <v>12</v>
      </c>
      <c r="B10" s="18">
        <f>C10+D10</f>
        <v>345845</v>
      </c>
      <c r="C10" s="18">
        <f>SUM(C11:C13)</f>
        <v>112649</v>
      </c>
      <c r="D10" s="18">
        <f>SUM(D11:D13)</f>
        <v>233196</v>
      </c>
      <c r="E10" s="9"/>
      <c r="F10" s="11"/>
      <c r="G10" s="16"/>
      <c r="H10" s="16"/>
    </row>
    <row r="11" spans="1:9" s="5" customFormat="1">
      <c r="A11" s="17" t="s">
        <v>13</v>
      </c>
      <c r="B11" s="18">
        <f>C11+D11</f>
        <v>140460</v>
      </c>
      <c r="C11" s="18">
        <v>6265</v>
      </c>
      <c r="D11" s="18">
        <v>134195</v>
      </c>
      <c r="E11" s="9"/>
      <c r="F11" s="11"/>
      <c r="G11" s="16"/>
      <c r="H11" s="16"/>
    </row>
    <row r="12" spans="1:9" s="5" customFormat="1">
      <c r="A12" s="17" t="s">
        <v>14</v>
      </c>
      <c r="B12" s="18">
        <f>C12+D12</f>
        <v>66898</v>
      </c>
      <c r="C12" s="18">
        <v>28701</v>
      </c>
      <c r="D12" s="18">
        <v>38197</v>
      </c>
      <c r="E12" s="9"/>
      <c r="F12" s="11"/>
      <c r="G12" s="16"/>
      <c r="H12" s="16"/>
    </row>
    <row r="13" spans="1:9" s="5" customFormat="1">
      <c r="A13" s="17" t="s">
        <v>15</v>
      </c>
      <c r="B13" s="18">
        <f>C13+D13</f>
        <v>138487</v>
      </c>
      <c r="C13" s="18">
        <v>77683</v>
      </c>
      <c r="D13" s="18">
        <v>60804</v>
      </c>
      <c r="E13" s="9"/>
      <c r="F13" s="11"/>
      <c r="G13" s="16"/>
      <c r="H13" s="16"/>
    </row>
    <row r="14" spans="1:9" s="5" customFormat="1">
      <c r="A14" s="13"/>
      <c r="B14" s="23" t="s">
        <v>16</v>
      </c>
      <c r="C14" s="23"/>
      <c r="D14" s="23"/>
      <c r="E14" s="9"/>
    </row>
    <row r="15" spans="1:9" s="5" customFormat="1">
      <c r="A15" s="15" t="s">
        <v>6</v>
      </c>
      <c r="B15" s="24">
        <f>B16+B21</f>
        <v>100</v>
      </c>
      <c r="C15" s="24">
        <f>C16+C21</f>
        <v>100</v>
      </c>
      <c r="D15" s="24">
        <f>D16+D21</f>
        <v>100</v>
      </c>
      <c r="E15" s="9"/>
      <c r="F15" s="25"/>
    </row>
    <row r="16" spans="1:9" s="5" customFormat="1">
      <c r="A16" s="17" t="s">
        <v>7</v>
      </c>
      <c r="B16" s="26">
        <f>B17+B20</f>
        <v>71.7</v>
      </c>
      <c r="C16" s="26">
        <f t="shared" ref="C16:D16" si="1">C17+C20</f>
        <v>81</v>
      </c>
      <c r="D16" s="26">
        <f t="shared" si="1"/>
        <v>63.1</v>
      </c>
      <c r="E16" s="9"/>
      <c r="F16" s="25"/>
      <c r="G16" s="9"/>
    </row>
    <row r="17" spans="1:11" s="5" customFormat="1">
      <c r="A17" s="17" t="s">
        <v>8</v>
      </c>
      <c r="B17" s="26">
        <f>SUM(B18:B19)</f>
        <v>71.7</v>
      </c>
      <c r="C17" s="26">
        <f t="shared" ref="C17:D17" si="2">SUM(C18:C19)</f>
        <v>81</v>
      </c>
      <c r="D17" s="26">
        <f t="shared" si="2"/>
        <v>63.1</v>
      </c>
      <c r="E17" s="9"/>
      <c r="F17" s="9"/>
      <c r="G17" s="9"/>
    </row>
    <row r="18" spans="1:11" s="5" customFormat="1">
      <c r="A18" s="17" t="s">
        <v>9</v>
      </c>
      <c r="B18" s="27">
        <v>70.900000000000006</v>
      </c>
      <c r="C18" s="27">
        <v>79.7</v>
      </c>
      <c r="D18" s="27">
        <v>62.7</v>
      </c>
      <c r="E18" s="9"/>
      <c r="F18" s="9"/>
      <c r="G18" s="9"/>
      <c r="H18" s="9"/>
    </row>
    <row r="19" spans="1:11" s="5" customFormat="1">
      <c r="A19" s="17" t="s">
        <v>10</v>
      </c>
      <c r="B19" s="27">
        <v>0.8</v>
      </c>
      <c r="C19" s="27">
        <v>1.3</v>
      </c>
      <c r="D19" s="27">
        <v>0.4</v>
      </c>
      <c r="E19" s="9"/>
      <c r="F19" s="9"/>
      <c r="G19" s="9"/>
      <c r="H19" s="9"/>
    </row>
    <row r="20" spans="1:11" s="5" customFormat="1">
      <c r="A20" s="17" t="s">
        <v>11</v>
      </c>
      <c r="B20" s="26">
        <f t="shared" ref="B20:D20" si="3">B9*100/B$4</f>
        <v>0</v>
      </c>
      <c r="C20" s="26">
        <f t="shared" si="3"/>
        <v>0</v>
      </c>
      <c r="D20" s="26">
        <f t="shared" si="3"/>
        <v>0</v>
      </c>
      <c r="E20" s="9"/>
      <c r="F20" s="9"/>
      <c r="G20" s="9"/>
    </row>
    <row r="21" spans="1:11" s="5" customFormat="1">
      <c r="A21" s="17" t="s">
        <v>12</v>
      </c>
      <c r="B21" s="26">
        <f>SUM(B22:B24)</f>
        <v>28.3</v>
      </c>
      <c r="C21" s="26">
        <f t="shared" ref="C21:D21" si="4">SUM(C22:C24)</f>
        <v>19</v>
      </c>
      <c r="D21" s="26">
        <f t="shared" si="4"/>
        <v>36.9</v>
      </c>
      <c r="E21" s="9"/>
      <c r="F21" s="9"/>
      <c r="G21" s="9"/>
    </row>
    <row r="22" spans="1:11" s="5" customFormat="1">
      <c r="A22" s="17" t="s">
        <v>13</v>
      </c>
      <c r="B22" s="27">
        <v>11.5</v>
      </c>
      <c r="C22" s="27">
        <v>1.1000000000000001</v>
      </c>
      <c r="D22" s="27">
        <v>21.3</v>
      </c>
      <c r="E22" s="9"/>
      <c r="F22" s="9"/>
      <c r="G22" s="9"/>
      <c r="H22" s="9"/>
    </row>
    <row r="23" spans="1:11" s="5" customFormat="1">
      <c r="A23" s="17" t="s">
        <v>14</v>
      </c>
      <c r="B23" s="27">
        <v>5.5</v>
      </c>
      <c r="C23" s="27">
        <v>4.8</v>
      </c>
      <c r="D23" s="27">
        <v>6.1</v>
      </c>
      <c r="E23" s="9"/>
      <c r="F23" s="9"/>
      <c r="G23" s="9"/>
      <c r="H23" s="9"/>
    </row>
    <row r="24" spans="1:11" s="5" customFormat="1">
      <c r="A24" s="17" t="s">
        <v>15</v>
      </c>
      <c r="B24" s="27">
        <v>11.3</v>
      </c>
      <c r="C24" s="27">
        <v>13.1</v>
      </c>
      <c r="D24" s="27">
        <v>9.5</v>
      </c>
      <c r="E24" s="9"/>
      <c r="F24" s="9"/>
      <c r="G24" s="9"/>
      <c r="H24" s="9"/>
    </row>
    <row r="25" spans="1:11">
      <c r="A25" s="28" t="s">
        <v>17</v>
      </c>
      <c r="B25" s="9"/>
      <c r="C25" s="9"/>
      <c r="D25" s="9"/>
      <c r="E25" s="2"/>
      <c r="F25" s="2"/>
    </row>
    <row r="26" spans="1:11" ht="24.75" thickBot="1">
      <c r="A26" s="1" t="s">
        <v>0</v>
      </c>
    </row>
    <row r="27" spans="1:11" s="36" customFormat="1" ht="24.75" thickBot="1">
      <c r="A27" s="29" t="s">
        <v>1</v>
      </c>
      <c r="B27" s="30" t="s">
        <v>2</v>
      </c>
      <c r="C27" s="31"/>
      <c r="D27" s="30" t="s">
        <v>3</v>
      </c>
      <c r="E27" s="31"/>
      <c r="F27" s="30" t="s">
        <v>4</v>
      </c>
      <c r="G27" s="31"/>
      <c r="H27" s="32"/>
      <c r="I27" s="33"/>
      <c r="J27" s="34"/>
      <c r="K27" s="35"/>
    </row>
    <row r="28" spans="1:11" s="40" customFormat="1" ht="22.5" thickBot="1">
      <c r="A28" s="37"/>
      <c r="B28" s="38" t="s">
        <v>18</v>
      </c>
      <c r="C28" s="39" t="s">
        <v>16</v>
      </c>
      <c r="D28" s="38" t="s">
        <v>18</v>
      </c>
      <c r="E28" s="39" t="s">
        <v>16</v>
      </c>
      <c r="F28" s="38" t="s">
        <v>18</v>
      </c>
      <c r="G28" s="39" t="s">
        <v>16</v>
      </c>
      <c r="H28" s="2"/>
      <c r="I28" s="6"/>
      <c r="J28" s="6"/>
    </row>
    <row r="29" spans="1:11" s="40" customFormat="1">
      <c r="A29" s="41" t="s">
        <v>6</v>
      </c>
      <c r="B29" s="42">
        <f>B4</f>
        <v>1224416</v>
      </c>
      <c r="C29" s="43">
        <f>B15</f>
        <v>100</v>
      </c>
      <c r="D29" s="42">
        <f>C4</f>
        <v>593668</v>
      </c>
      <c r="E29" s="43">
        <f>C15</f>
        <v>100</v>
      </c>
      <c r="F29" s="42">
        <f>D4</f>
        <v>630748</v>
      </c>
      <c r="G29" s="43">
        <f>D15</f>
        <v>100</v>
      </c>
      <c r="H29" s="2"/>
      <c r="I29" s="6"/>
      <c r="J29" s="6"/>
    </row>
    <row r="30" spans="1:11" s="40" customFormat="1">
      <c r="A30" s="44" t="s">
        <v>7</v>
      </c>
      <c r="B30" s="45">
        <f t="shared" ref="B30:B38" si="5">B5</f>
        <v>878571</v>
      </c>
      <c r="C30" s="46">
        <f t="shared" ref="C30:C38" si="6">B16</f>
        <v>71.7</v>
      </c>
      <c r="D30" s="45">
        <f>C5</f>
        <v>481019</v>
      </c>
      <c r="E30" s="46">
        <f t="shared" ref="E30:E38" si="7">C16</f>
        <v>81</v>
      </c>
      <c r="F30" s="45">
        <f t="shared" ref="F30:F38" si="8">D5</f>
        <v>397552</v>
      </c>
      <c r="G30" s="46">
        <f t="shared" ref="G30:G38" si="9">D16</f>
        <v>63.1</v>
      </c>
      <c r="H30" s="47"/>
      <c r="I30" s="6"/>
      <c r="J30" s="6"/>
      <c r="K30" s="48"/>
    </row>
    <row r="31" spans="1:11" s="48" customFormat="1">
      <c r="A31" s="44" t="s">
        <v>8</v>
      </c>
      <c r="B31" s="45">
        <f>F5</f>
        <v>0</v>
      </c>
      <c r="C31" s="46">
        <f t="shared" si="6"/>
        <v>71.7</v>
      </c>
      <c r="D31" s="45">
        <f t="shared" ref="D31:D38" si="10">C6</f>
        <v>481019</v>
      </c>
      <c r="E31" s="46">
        <f t="shared" si="7"/>
        <v>81</v>
      </c>
      <c r="F31" s="45">
        <f>D6</f>
        <v>397552</v>
      </c>
      <c r="G31" s="46">
        <f t="shared" si="9"/>
        <v>63.1</v>
      </c>
      <c r="H31" s="2"/>
      <c r="I31" s="6"/>
      <c r="J31" s="6"/>
      <c r="K31" s="6"/>
    </row>
    <row r="32" spans="1:11">
      <c r="A32" s="44" t="s">
        <v>9</v>
      </c>
      <c r="B32" s="45">
        <f t="shared" si="5"/>
        <v>868459</v>
      </c>
      <c r="C32" s="46">
        <f t="shared" si="6"/>
        <v>70.900000000000006</v>
      </c>
      <c r="D32" s="45">
        <f t="shared" si="10"/>
        <v>473259</v>
      </c>
      <c r="E32" s="46">
        <f t="shared" si="7"/>
        <v>79.7</v>
      </c>
      <c r="F32" s="45">
        <f t="shared" si="8"/>
        <v>395200</v>
      </c>
      <c r="G32" s="46">
        <f t="shared" si="9"/>
        <v>62.7</v>
      </c>
      <c r="H32" s="2"/>
    </row>
    <row r="33" spans="1:8">
      <c r="A33" s="44" t="s">
        <v>10</v>
      </c>
      <c r="B33" s="45">
        <f t="shared" si="5"/>
        <v>10112</v>
      </c>
      <c r="C33" s="46">
        <f t="shared" si="6"/>
        <v>0.8</v>
      </c>
      <c r="D33" s="45">
        <f t="shared" si="10"/>
        <v>7760</v>
      </c>
      <c r="E33" s="46">
        <f t="shared" si="7"/>
        <v>1.3</v>
      </c>
      <c r="F33" s="45">
        <f t="shared" si="8"/>
        <v>2352</v>
      </c>
      <c r="G33" s="46">
        <f t="shared" si="9"/>
        <v>0.4</v>
      </c>
      <c r="H33" s="2"/>
    </row>
    <row r="34" spans="1:8">
      <c r="A34" s="44" t="s">
        <v>11</v>
      </c>
      <c r="B34" s="45">
        <f t="shared" si="5"/>
        <v>0</v>
      </c>
      <c r="C34" s="46">
        <f t="shared" si="6"/>
        <v>0</v>
      </c>
      <c r="D34" s="45">
        <f t="shared" si="10"/>
        <v>0</v>
      </c>
      <c r="E34" s="46">
        <f t="shared" si="7"/>
        <v>0</v>
      </c>
      <c r="F34" s="45">
        <f t="shared" si="8"/>
        <v>0</v>
      </c>
      <c r="G34" s="46">
        <f t="shared" si="9"/>
        <v>0</v>
      </c>
      <c r="H34" s="2"/>
    </row>
    <row r="35" spans="1:8">
      <c r="A35" s="44" t="s">
        <v>12</v>
      </c>
      <c r="B35" s="45">
        <f t="shared" si="5"/>
        <v>345845</v>
      </c>
      <c r="C35" s="46">
        <f t="shared" si="6"/>
        <v>28.3</v>
      </c>
      <c r="D35" s="45">
        <f t="shared" si="10"/>
        <v>112649</v>
      </c>
      <c r="E35" s="46">
        <f t="shared" si="7"/>
        <v>19</v>
      </c>
      <c r="F35" s="45">
        <f t="shared" si="8"/>
        <v>233196</v>
      </c>
      <c r="G35" s="46">
        <f>D21</f>
        <v>36.9</v>
      </c>
      <c r="H35" s="2"/>
    </row>
    <row r="36" spans="1:8">
      <c r="A36" s="44" t="s">
        <v>13</v>
      </c>
      <c r="B36" s="45">
        <f t="shared" si="5"/>
        <v>140460</v>
      </c>
      <c r="C36" s="46">
        <f t="shared" si="6"/>
        <v>11.5</v>
      </c>
      <c r="D36" s="45">
        <f t="shared" si="10"/>
        <v>6265</v>
      </c>
      <c r="E36" s="46">
        <f t="shared" si="7"/>
        <v>1.1000000000000001</v>
      </c>
      <c r="F36" s="45">
        <f t="shared" si="8"/>
        <v>134195</v>
      </c>
      <c r="G36" s="46">
        <f t="shared" si="9"/>
        <v>21.3</v>
      </c>
      <c r="H36" s="2"/>
    </row>
    <row r="37" spans="1:8">
      <c r="A37" s="44" t="s">
        <v>14</v>
      </c>
      <c r="B37" s="45">
        <f t="shared" si="5"/>
        <v>66898</v>
      </c>
      <c r="C37" s="46">
        <f t="shared" si="6"/>
        <v>5.5</v>
      </c>
      <c r="D37" s="45">
        <f t="shared" si="10"/>
        <v>28701</v>
      </c>
      <c r="E37" s="46">
        <f t="shared" si="7"/>
        <v>4.8</v>
      </c>
      <c r="F37" s="45">
        <f t="shared" si="8"/>
        <v>38197</v>
      </c>
      <c r="G37" s="46">
        <f t="shared" si="9"/>
        <v>6.1</v>
      </c>
      <c r="H37" s="2"/>
    </row>
    <row r="38" spans="1:8" ht="22.5" thickBot="1">
      <c r="A38" s="49" t="s">
        <v>15</v>
      </c>
      <c r="B38" s="50">
        <f t="shared" si="5"/>
        <v>138487</v>
      </c>
      <c r="C38" s="51">
        <f t="shared" si="6"/>
        <v>11.3</v>
      </c>
      <c r="D38" s="50">
        <f t="shared" si="10"/>
        <v>77683</v>
      </c>
      <c r="E38" s="51">
        <f t="shared" si="7"/>
        <v>13.1</v>
      </c>
      <c r="F38" s="50">
        <f t="shared" si="8"/>
        <v>60804</v>
      </c>
      <c r="G38" s="51">
        <f t="shared" si="9"/>
        <v>9.5</v>
      </c>
      <c r="H38" s="2"/>
    </row>
    <row r="47" spans="1:8">
      <c r="E47" s="6">
        <f>11180-4734</f>
        <v>6446</v>
      </c>
    </row>
  </sheetData>
  <mergeCells count="6">
    <mergeCell ref="B3:D3"/>
    <mergeCell ref="B14:D14"/>
    <mergeCell ref="A27:A28"/>
    <mergeCell ref="B27:C27"/>
    <mergeCell ref="D27:E27"/>
    <mergeCell ref="F27:G27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portrait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2017-01-26T08:33:46Z</dcterms:created>
  <dcterms:modified xsi:type="dcterms:W3CDTF">2017-01-26T08:34:39Z</dcterms:modified>
</cp:coreProperties>
</file>