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ตารางรายงานสถิติ2560\ประชากร\"/>
    </mc:Choice>
  </mc:AlternateContent>
  <bookViews>
    <workbookView xWindow="0" yWindow="0" windowWidth="20490" windowHeight="7680"/>
  </bookViews>
  <sheets>
    <sheet name="T-1.1" sheetId="1" r:id="rId1"/>
  </sheets>
  <definedNames>
    <definedName name="_xlnm.Print_Area" localSheetId="0">'T-1.1'!$A$1:$R$32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9" i="1" l="1"/>
  <c r="M29" i="1"/>
  <c r="L29" i="1"/>
  <c r="K29" i="1"/>
  <c r="J29" i="1"/>
  <c r="N28" i="1"/>
  <c r="M28" i="1"/>
  <c r="L28" i="1"/>
  <c r="K28" i="1"/>
  <c r="J28" i="1"/>
  <c r="N27" i="1"/>
  <c r="M27" i="1"/>
  <c r="L27" i="1"/>
  <c r="K27" i="1"/>
  <c r="J27" i="1"/>
  <c r="N26" i="1"/>
  <c r="M26" i="1"/>
  <c r="L26" i="1"/>
  <c r="K26" i="1"/>
  <c r="J26" i="1"/>
  <c r="N25" i="1"/>
  <c r="M25" i="1"/>
  <c r="L25" i="1"/>
  <c r="K25" i="1"/>
  <c r="J25" i="1"/>
  <c r="N24" i="1"/>
  <c r="M24" i="1"/>
  <c r="L24" i="1"/>
  <c r="K24" i="1"/>
  <c r="J24" i="1"/>
  <c r="N23" i="1"/>
  <c r="M23" i="1"/>
  <c r="L23" i="1"/>
  <c r="K23" i="1"/>
  <c r="J23" i="1"/>
  <c r="N22" i="1"/>
  <c r="M22" i="1"/>
  <c r="L22" i="1"/>
  <c r="K22" i="1"/>
  <c r="J22" i="1"/>
  <c r="N21" i="1"/>
  <c r="M21" i="1"/>
  <c r="L21" i="1"/>
  <c r="K21" i="1"/>
  <c r="J21" i="1"/>
  <c r="N20" i="1"/>
  <c r="M20" i="1"/>
  <c r="L20" i="1"/>
  <c r="K20" i="1"/>
  <c r="J20" i="1"/>
  <c r="N19" i="1"/>
  <c r="M19" i="1"/>
  <c r="L19" i="1"/>
  <c r="K19" i="1"/>
  <c r="J19" i="1"/>
  <c r="N18" i="1"/>
  <c r="M18" i="1"/>
  <c r="L18" i="1"/>
  <c r="K18" i="1"/>
  <c r="J18" i="1"/>
  <c r="N17" i="1"/>
  <c r="M17" i="1"/>
  <c r="L17" i="1"/>
  <c r="K17" i="1"/>
  <c r="J17" i="1"/>
  <c r="N16" i="1"/>
  <c r="M16" i="1"/>
  <c r="L16" i="1"/>
  <c r="K16" i="1"/>
  <c r="J16" i="1"/>
  <c r="N15" i="1"/>
  <c r="M15" i="1"/>
  <c r="L15" i="1"/>
  <c r="K15" i="1"/>
  <c r="J15" i="1"/>
  <c r="N14" i="1"/>
  <c r="M14" i="1"/>
  <c r="L14" i="1"/>
  <c r="K14" i="1"/>
  <c r="J14" i="1"/>
  <c r="N13" i="1"/>
  <c r="M13" i="1"/>
  <c r="L13" i="1"/>
  <c r="K13" i="1"/>
  <c r="J13" i="1"/>
  <c r="N12" i="1"/>
  <c r="M12" i="1"/>
  <c r="L12" i="1"/>
  <c r="K12" i="1"/>
  <c r="J12" i="1"/>
  <c r="N11" i="1"/>
  <c r="M11" i="1"/>
  <c r="L11" i="1"/>
  <c r="K11" i="1"/>
  <c r="J11" i="1"/>
  <c r="N10" i="1"/>
  <c r="M10" i="1"/>
  <c r="L10" i="1"/>
  <c r="K10" i="1"/>
  <c r="J10" i="1"/>
  <c r="N9" i="1"/>
  <c r="M9" i="1"/>
  <c r="L9" i="1"/>
  <c r="G9" i="1"/>
  <c r="K9" i="1" s="1"/>
  <c r="F9" i="1"/>
  <c r="J9" i="1" s="1"/>
  <c r="E9" i="1"/>
</calcChain>
</file>

<file path=xl/sharedStrings.xml><?xml version="1.0" encoding="utf-8"?>
<sst xmlns="http://schemas.openxmlformats.org/spreadsheetml/2006/main" count="88" uniqueCount="84">
  <si>
    <t>ตาราง</t>
  </si>
  <si>
    <t>ประชากรจากการทะเบียน อัตราการเปลี่ยนแปลง และความหนาแน่นของประชากร เป็นรายอำเภอ พ.ศ. 2555 - 2559</t>
  </si>
  <si>
    <t>Table</t>
  </si>
  <si>
    <t>Population from Registration Record, Percentage Change and Density by District: 2012 - 2016</t>
  </si>
  <si>
    <t>อำเภอ</t>
  </si>
  <si>
    <t>ประชากร</t>
  </si>
  <si>
    <t xml:space="preserve">อัตราการเปลี่ยนแปลง </t>
  </si>
  <si>
    <t>ความหนาแน่น</t>
  </si>
  <si>
    <t>District</t>
  </si>
  <si>
    <t>Population</t>
  </si>
  <si>
    <t>Percentage  change (%)</t>
  </si>
  <si>
    <t>ของประชากร</t>
  </si>
  <si>
    <t>(ต่อ ตร. กม.)</t>
  </si>
  <si>
    <t>Population density</t>
  </si>
  <si>
    <t>(2012)</t>
  </si>
  <si>
    <t>(2013)</t>
  </si>
  <si>
    <t>(2014)</t>
  </si>
  <si>
    <t>(2015)</t>
  </si>
  <si>
    <t>(2016)</t>
  </si>
  <si>
    <t>(per sq. km.)</t>
  </si>
  <si>
    <t>รวมยอด</t>
  </si>
  <si>
    <t>Total</t>
  </si>
  <si>
    <t>อำเภอเมืองร้อยเอ็ด</t>
  </si>
  <si>
    <t xml:space="preserve">  Muang  Roi Et  </t>
  </si>
  <si>
    <t xml:space="preserve">  Muang  Roi Et  district</t>
  </si>
  <si>
    <t>อำเภอเกษตรวิสัย</t>
  </si>
  <si>
    <t xml:space="preserve">  Kaset  Wisai </t>
  </si>
  <si>
    <t xml:space="preserve">  Kaset  Wisai  district</t>
  </si>
  <si>
    <t>อำเภอปทุมรัตต์</t>
  </si>
  <si>
    <t xml:space="preserve">  Pathum  Rat  </t>
  </si>
  <si>
    <t xml:space="preserve">  Pathum  Rat  district</t>
  </si>
  <si>
    <t>อำเภอจตุรพักตรพิมาน</t>
  </si>
  <si>
    <t xml:space="preserve">  Chaturaphak  Phiman  </t>
  </si>
  <si>
    <t xml:space="preserve">  Chaturaphak  Phiman  district</t>
  </si>
  <si>
    <t>อำเภอธวัชบุรี</t>
  </si>
  <si>
    <t xml:space="preserve">  Thawatchaburi </t>
  </si>
  <si>
    <t xml:space="preserve">  Thawatchaburi  district</t>
  </si>
  <si>
    <t>อำเภอพนมไพร</t>
  </si>
  <si>
    <t xml:space="preserve">  Phanom  Phrai  </t>
  </si>
  <si>
    <t xml:space="preserve">  Phanom  Phrai  district</t>
  </si>
  <si>
    <t>อำเภอโพนทอง</t>
  </si>
  <si>
    <t xml:space="preserve">  Phon Thong  </t>
  </si>
  <si>
    <t xml:space="preserve">  Phon Thong  district</t>
  </si>
  <si>
    <t>อำเภอโพธิ์ชัย</t>
  </si>
  <si>
    <t xml:space="preserve">  Pho  Chai  </t>
  </si>
  <si>
    <t xml:space="preserve">  Pho  Chai  district</t>
  </si>
  <si>
    <t>อำเภอหนองพอก</t>
  </si>
  <si>
    <t xml:space="preserve">  Nong  Phok District</t>
  </si>
  <si>
    <t xml:space="preserve">  Nong  Phok district</t>
  </si>
  <si>
    <t>อำเภอเสลภูมิ</t>
  </si>
  <si>
    <t xml:space="preserve">  Selaphum  District</t>
  </si>
  <si>
    <t xml:space="preserve">  Selaphum  district</t>
  </si>
  <si>
    <t>อำเภอสุวรรณภูมิ</t>
  </si>
  <si>
    <t xml:space="preserve">  Suwannaphum District</t>
  </si>
  <si>
    <t xml:space="preserve">  Suwannaphum district</t>
  </si>
  <si>
    <t>อำเภอเมืองสรวง</t>
  </si>
  <si>
    <t xml:space="preserve">  Muang  Suang  District</t>
  </si>
  <si>
    <t xml:space="preserve">  Muang  Suang  district</t>
  </si>
  <si>
    <t>อำเภอโพนทราย</t>
  </si>
  <si>
    <t xml:space="preserve">  Phon  Sai  District</t>
  </si>
  <si>
    <t xml:space="preserve">  Phon  Sai  district</t>
  </si>
  <si>
    <t>อำเภออาจสามารถ</t>
  </si>
  <si>
    <t xml:space="preserve">  At  Samat  District</t>
  </si>
  <si>
    <t xml:space="preserve">  At  Samat  district</t>
  </si>
  <si>
    <t>อำเภอเมยวดี</t>
  </si>
  <si>
    <t xml:space="preserve">  Moeiwadi  District</t>
  </si>
  <si>
    <t xml:space="preserve">  Moeiwadi  district</t>
  </si>
  <si>
    <t>อำเภอศรีสมเด็จ</t>
  </si>
  <si>
    <t xml:space="preserve">  Si  Somdet  District</t>
  </si>
  <si>
    <t xml:space="preserve">  Si  Somdet  district</t>
  </si>
  <si>
    <t>อำเภอจังหาร</t>
  </si>
  <si>
    <t xml:space="preserve">  Chang  han  District</t>
  </si>
  <si>
    <t xml:space="preserve">  Chang  han  district</t>
  </si>
  <si>
    <t>อำเภอเชียงขวัญ</t>
  </si>
  <si>
    <t xml:space="preserve">  Chiang Khwan  District</t>
  </si>
  <si>
    <t xml:space="preserve">  Chiang Khwan  district</t>
  </si>
  <si>
    <t>อำเภอหนองฮี</t>
  </si>
  <si>
    <t xml:space="preserve">   Nong Hee  District</t>
  </si>
  <si>
    <t xml:space="preserve">   Nong Hee  district</t>
  </si>
  <si>
    <t>อำเภอทุ่งเขาหลวง</t>
  </si>
  <si>
    <t xml:space="preserve">  Thung  Khao Luang  District</t>
  </si>
  <si>
    <t xml:space="preserve">  Thung  Khao Luang  district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</si>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</sst>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____"/>
    <numFmt numFmtId="188" formatCode="0.00____"/>
  </numFmts>
  <fonts count="9">
    <font>
      <sz val="14"/>
      <name val="Cordia New"/>
      <charset val="222"/>
    </font>
    <font>
      <b/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/>
    <xf numFmtId="0" fontId="3" fillId="0" borderId="3" xfId="0" applyFont="1" applyBorder="1"/>
    <xf numFmtId="0" fontId="4" fillId="0" borderId="8" xfId="0" applyFont="1" applyBorder="1" applyAlignment="1">
      <alignment horizontal="center" vertical="center"/>
    </xf>
    <xf numFmtId="0" fontId="4" fillId="0" borderId="8" xfId="0" applyFont="1" applyBorder="1"/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/>
    </xf>
    <xf numFmtId="0" fontId="3" fillId="0" borderId="11" xfId="0" quotePrefix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87" fontId="5" fillId="2" borderId="7" xfId="0" applyNumberFormat="1" applyFont="1" applyFill="1" applyBorder="1" applyAlignment="1">
      <alignment vertical="center"/>
    </xf>
    <xf numFmtId="3" fontId="3" fillId="0" borderId="8" xfId="0" applyNumberFormat="1" applyFont="1" applyBorder="1" applyAlignment="1">
      <alignment horizontal="center" vertical="center"/>
    </xf>
    <xf numFmtId="188" fontId="3" fillId="0" borderId="8" xfId="0" applyNumberFormat="1" applyFont="1" applyBorder="1" applyAlignment="1">
      <alignment vertical="center"/>
    </xf>
    <xf numFmtId="1" fontId="3" fillId="0" borderId="8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87" fontId="6" fillId="2" borderId="7" xfId="0" applyNumberFormat="1" applyFont="1" applyFill="1" applyBorder="1" applyAlignment="1">
      <alignment vertical="center"/>
    </xf>
    <xf numFmtId="187" fontId="4" fillId="0" borderId="9" xfId="0" applyNumberFormat="1" applyFont="1" applyBorder="1" applyAlignment="1">
      <alignment vertical="center"/>
    </xf>
    <xf numFmtId="3" fontId="4" fillId="0" borderId="0" xfId="0" applyNumberFormat="1" applyFont="1" applyAlignment="1">
      <alignment horizontal="center" vertical="center"/>
    </xf>
    <xf numFmtId="188" fontId="4" fillId="0" borderId="9" xfId="0" applyNumberFormat="1" applyFont="1" applyBorder="1" applyAlignment="1">
      <alignment vertical="center"/>
    </xf>
    <xf numFmtId="1" fontId="4" fillId="0" borderId="9" xfId="0" applyNumberFormat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left" vertical="center"/>
    </xf>
    <xf numFmtId="0" fontId="4" fillId="0" borderId="0" xfId="0" quotePrefix="1" applyFont="1" applyBorder="1" applyAlignment="1">
      <alignment horizontal="left" vertical="center"/>
    </xf>
    <xf numFmtId="187" fontId="6" fillId="2" borderId="9" xfId="0" applyNumberFormat="1" applyFont="1" applyFill="1" applyBorder="1" applyAlignment="1">
      <alignment vertical="center"/>
    </xf>
    <xf numFmtId="187" fontId="6" fillId="2" borderId="9" xfId="1" applyNumberFormat="1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87" fontId="6" fillId="2" borderId="11" xfId="0" applyNumberFormat="1" applyFont="1" applyFill="1" applyBorder="1" applyAlignment="1">
      <alignment vertical="center"/>
    </xf>
    <xf numFmtId="187" fontId="4" fillId="0" borderId="11" xfId="0" applyNumberFormat="1" applyFont="1" applyBorder="1" applyAlignment="1">
      <alignment vertical="center"/>
    </xf>
    <xf numFmtId="188" fontId="4" fillId="0" borderId="11" xfId="0" applyNumberFormat="1" applyFont="1" applyBorder="1" applyAlignment="1">
      <alignment vertical="center"/>
    </xf>
    <xf numFmtId="1" fontId="4" fillId="0" borderId="11" xfId="0" applyNumberFormat="1" applyFont="1" applyBorder="1" applyAlignment="1">
      <alignment horizontal="center" vertical="center"/>
    </xf>
    <xf numFmtId="0" fontId="4" fillId="0" borderId="10" xfId="0" quotePrefix="1" applyFont="1" applyBorder="1" applyAlignment="1">
      <alignment horizontal="left" vertical="center"/>
    </xf>
    <xf numFmtId="0" fontId="4" fillId="0" borderId="5" xfId="0" quotePrefix="1" applyFont="1" applyBorder="1" applyAlignment="1">
      <alignment horizontal="left"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/>
  </cellXfs>
  <cellStyles count="2">
    <cellStyle name="ปกติ" xfId="0" builtinId="0"/>
    <cellStyle name="ปกติ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1685925</xdr:colOff>
      <xdr:row>0</xdr:row>
      <xdr:rowOff>0</xdr:rowOff>
    </xdr:from>
    <xdr:to>
      <xdr:col>17</xdr:col>
      <xdr:colOff>228600</xdr:colOff>
      <xdr:row>32</xdr:row>
      <xdr:rowOff>152400</xdr:rowOff>
    </xdr:to>
    <xdr:grpSp>
      <xdr:nvGrpSpPr>
        <xdr:cNvPr id="2" name="Group 203"/>
        <xdr:cNvGrpSpPr>
          <a:grpSpLocks/>
        </xdr:cNvGrpSpPr>
      </xdr:nvGrpSpPr>
      <xdr:grpSpPr bwMode="auto">
        <a:xfrm>
          <a:off x="13468350" y="0"/>
          <a:ext cx="1352550" cy="7172325"/>
          <a:chOff x="999" y="0"/>
          <a:chExt cx="59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9" y="160"/>
            <a:ext cx="44" cy="51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667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16200000" flipH="1">
            <a:off x="689" y="336"/>
            <a:ext cx="673" cy="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showGridLines="0" tabSelected="1" zoomScaleNormal="100" workbookViewId="0">
      <selection activeCell="J10" sqref="J10:M29"/>
    </sheetView>
  </sheetViews>
  <sheetFormatPr defaultColWidth="9.09765625" defaultRowHeight="21.75"/>
  <cols>
    <col min="1" max="1" width="2.296875" style="4" customWidth="1"/>
    <col min="2" max="2" width="5.8984375" style="4" customWidth="1"/>
    <col min="3" max="3" width="4.296875" style="4" customWidth="1"/>
    <col min="4" max="4" width="5.8984375" style="4" customWidth="1"/>
    <col min="5" max="13" width="9.8984375" style="4" customWidth="1"/>
    <col min="14" max="14" width="15.296875" style="4" customWidth="1"/>
    <col min="15" max="15" width="0.8984375" style="4" customWidth="1"/>
    <col min="16" max="16" width="23.09765625" style="4" customWidth="1"/>
    <col min="17" max="17" width="6.3984375" style="4" customWidth="1"/>
    <col min="18" max="18" width="3.296875" style="4" customWidth="1"/>
    <col min="19" max="19" width="12.59765625" style="4" hidden="1" customWidth="1"/>
    <col min="20" max="16384" width="9.09765625" style="4"/>
  </cols>
  <sheetData>
    <row r="1" spans="1:19" s="1" customFormat="1" ht="19.5">
      <c r="B1" s="1" t="s">
        <v>0</v>
      </c>
      <c r="C1" s="2">
        <v>1.1000000000000001</v>
      </c>
      <c r="D1" s="1" t="s">
        <v>1</v>
      </c>
    </row>
    <row r="2" spans="1:19" s="1" customFormat="1" ht="19.5">
      <c r="B2" s="1" t="s">
        <v>2</v>
      </c>
      <c r="C2" s="2">
        <v>1.1000000000000001</v>
      </c>
      <c r="D2" s="1" t="s">
        <v>3</v>
      </c>
    </row>
    <row r="3" spans="1:19" ht="3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9" s="12" customFormat="1" ht="15" customHeight="1">
      <c r="A4" s="5" t="s">
        <v>4</v>
      </c>
      <c r="B4" s="5"/>
      <c r="C4" s="5"/>
      <c r="D4" s="6"/>
      <c r="E4" s="7" t="s">
        <v>5</v>
      </c>
      <c r="F4" s="7"/>
      <c r="G4" s="7"/>
      <c r="H4" s="7"/>
      <c r="I4" s="8"/>
      <c r="J4" s="7" t="s">
        <v>6</v>
      </c>
      <c r="K4" s="7"/>
      <c r="L4" s="7"/>
      <c r="M4" s="8"/>
      <c r="N4" s="9" t="s">
        <v>7</v>
      </c>
      <c r="O4" s="10" t="s">
        <v>8</v>
      </c>
      <c r="P4" s="11"/>
    </row>
    <row r="5" spans="1:19" s="12" customFormat="1" ht="13.5" customHeight="1">
      <c r="A5" s="13"/>
      <c r="B5" s="13"/>
      <c r="C5" s="13"/>
      <c r="D5" s="14"/>
      <c r="E5" s="15" t="s">
        <v>9</v>
      </c>
      <c r="F5" s="15"/>
      <c r="G5" s="15"/>
      <c r="H5" s="15"/>
      <c r="I5" s="16"/>
      <c r="J5" s="15" t="s">
        <v>10</v>
      </c>
      <c r="K5" s="15"/>
      <c r="L5" s="15"/>
      <c r="M5" s="16"/>
      <c r="N5" s="17" t="s">
        <v>11</v>
      </c>
      <c r="O5" s="18"/>
      <c r="P5" s="19"/>
    </row>
    <row r="6" spans="1:19" s="12" customFormat="1" ht="18.75">
      <c r="A6" s="13"/>
      <c r="B6" s="13"/>
      <c r="C6" s="13"/>
      <c r="D6" s="14"/>
      <c r="E6" s="20"/>
      <c r="F6" s="20"/>
      <c r="G6" s="20"/>
      <c r="H6" s="21"/>
      <c r="I6" s="22"/>
      <c r="J6" s="20"/>
      <c r="K6" s="20"/>
      <c r="L6" s="20"/>
      <c r="M6" s="23"/>
      <c r="N6" s="17" t="s">
        <v>12</v>
      </c>
      <c r="O6" s="18"/>
      <c r="P6" s="19"/>
    </row>
    <row r="7" spans="1:19" s="12" customFormat="1" ht="18.75">
      <c r="A7" s="13"/>
      <c r="B7" s="13"/>
      <c r="C7" s="13"/>
      <c r="D7" s="14"/>
      <c r="E7" s="24">
        <v>2555</v>
      </c>
      <c r="F7" s="24">
        <v>2556</v>
      </c>
      <c r="G7" s="24">
        <v>2557</v>
      </c>
      <c r="H7" s="25">
        <v>2558</v>
      </c>
      <c r="I7" s="26">
        <v>2559</v>
      </c>
      <c r="J7" s="24">
        <v>2556</v>
      </c>
      <c r="K7" s="24">
        <v>2557</v>
      </c>
      <c r="L7" s="24">
        <v>2558</v>
      </c>
      <c r="M7" s="26">
        <v>2559</v>
      </c>
      <c r="N7" s="17" t="s">
        <v>13</v>
      </c>
      <c r="O7" s="18"/>
      <c r="P7" s="19"/>
    </row>
    <row r="8" spans="1:19" s="12" customFormat="1" ht="15.75" customHeight="1">
      <c r="A8" s="27"/>
      <c r="B8" s="27"/>
      <c r="C8" s="27"/>
      <c r="D8" s="28"/>
      <c r="E8" s="29" t="s">
        <v>14</v>
      </c>
      <c r="F8" s="29" t="s">
        <v>15</v>
      </c>
      <c r="G8" s="29" t="s">
        <v>16</v>
      </c>
      <c r="H8" s="29" t="s">
        <v>17</v>
      </c>
      <c r="I8" s="30" t="s">
        <v>18</v>
      </c>
      <c r="J8" s="29" t="s">
        <v>15</v>
      </c>
      <c r="K8" s="29" t="s">
        <v>16</v>
      </c>
      <c r="L8" s="31" t="s">
        <v>17</v>
      </c>
      <c r="M8" s="30" t="s">
        <v>18</v>
      </c>
      <c r="N8" s="17" t="s">
        <v>19</v>
      </c>
      <c r="O8" s="32"/>
      <c r="P8" s="33"/>
    </row>
    <row r="9" spans="1:19" s="38" customFormat="1" ht="24" customHeight="1">
      <c r="A9" s="11" t="s">
        <v>20</v>
      </c>
      <c r="B9" s="11"/>
      <c r="C9" s="11"/>
      <c r="D9" s="11"/>
      <c r="E9" s="34">
        <f>SUM(E10:E29)</f>
        <v>1308570</v>
      </c>
      <c r="F9" s="34">
        <f>SUM(F10:F29)</f>
        <v>1308958</v>
      </c>
      <c r="G9" s="34">
        <f>SUM(G10:G29)</f>
        <v>1308318</v>
      </c>
      <c r="H9" s="34">
        <v>1308166</v>
      </c>
      <c r="I9" s="35">
        <v>1307982</v>
      </c>
      <c r="J9" s="36">
        <f>(F9-E9)/F9*100</f>
        <v>2.9641898364958997E-2</v>
      </c>
      <c r="K9" s="36">
        <f>(G9-F9)/G9*100</f>
        <v>-4.8917770756039432E-2</v>
      </c>
      <c r="L9" s="36">
        <f>(H9-G9)/H9*100</f>
        <v>-1.1619320483791813E-2</v>
      </c>
      <c r="M9" s="36">
        <f>(I9-H9)/I9*100</f>
        <v>-1.4067471876524294E-2</v>
      </c>
      <c r="N9" s="37">
        <f t="shared" ref="N9:N29" si="0">H9/S9</f>
        <v>157.62080619800105</v>
      </c>
      <c r="O9" s="10" t="s">
        <v>21</v>
      </c>
      <c r="P9" s="11"/>
      <c r="S9" s="38">
        <v>8299.4500000000007</v>
      </c>
    </row>
    <row r="10" spans="1:19" s="12" customFormat="1" ht="18.75">
      <c r="A10" s="39"/>
      <c r="B10" s="40" t="s">
        <v>22</v>
      </c>
      <c r="C10" s="41"/>
      <c r="D10" s="41"/>
      <c r="E10" s="42">
        <v>156133</v>
      </c>
      <c r="F10" s="43">
        <v>156409</v>
      </c>
      <c r="G10" s="43">
        <v>156579</v>
      </c>
      <c r="H10" s="43">
        <v>156824</v>
      </c>
      <c r="I10" s="44">
        <v>157271</v>
      </c>
      <c r="J10" s="45">
        <f t="shared" ref="J10:M29" si="1">(F10-E10)/F10*100</f>
        <v>0.17646043386250151</v>
      </c>
      <c r="K10" s="45">
        <f t="shared" si="1"/>
        <v>0.10857139207684299</v>
      </c>
      <c r="L10" s="45">
        <f t="shared" si="1"/>
        <v>0.1562260878436974</v>
      </c>
      <c r="M10" s="45">
        <f t="shared" si="1"/>
        <v>0.28422277470099383</v>
      </c>
      <c r="N10" s="46">
        <f t="shared" si="0"/>
        <v>317.69543990438183</v>
      </c>
      <c r="O10" s="47" t="s">
        <v>23</v>
      </c>
      <c r="P10" s="48" t="s">
        <v>24</v>
      </c>
      <c r="S10" s="12">
        <v>493.63</v>
      </c>
    </row>
    <row r="11" spans="1:19" s="12" customFormat="1" ht="18.75">
      <c r="A11" s="40"/>
      <c r="B11" s="40" t="s">
        <v>25</v>
      </c>
      <c r="C11" s="41"/>
      <c r="D11" s="40"/>
      <c r="E11" s="42">
        <v>98345</v>
      </c>
      <c r="F11" s="43">
        <v>98312</v>
      </c>
      <c r="G11" s="43">
        <v>98313</v>
      </c>
      <c r="H11" s="43">
        <v>98282</v>
      </c>
      <c r="I11" s="44">
        <v>98206</v>
      </c>
      <c r="J11" s="45">
        <f t="shared" si="1"/>
        <v>-3.3566604280250628E-2</v>
      </c>
      <c r="K11" s="45">
        <f t="shared" si="1"/>
        <v>1.0171594804349374E-3</v>
      </c>
      <c r="L11" s="45">
        <f t="shared" si="1"/>
        <v>-3.1541889664434997E-2</v>
      </c>
      <c r="M11" s="45">
        <f t="shared" si="1"/>
        <v>-7.7388346944178565E-2</v>
      </c>
      <c r="N11" s="46">
        <f t="shared" si="0"/>
        <v>169.26786421645454</v>
      </c>
      <c r="O11" s="47" t="s">
        <v>26</v>
      </c>
      <c r="P11" s="48" t="s">
        <v>27</v>
      </c>
      <c r="S11" s="12">
        <v>580.63</v>
      </c>
    </row>
    <row r="12" spans="1:19" s="12" customFormat="1" ht="18.75">
      <c r="A12" s="40"/>
      <c r="B12" s="40" t="s">
        <v>28</v>
      </c>
      <c r="C12" s="41"/>
      <c r="D12" s="40"/>
      <c r="E12" s="42">
        <v>53681</v>
      </c>
      <c r="F12" s="43">
        <v>53671</v>
      </c>
      <c r="G12" s="43">
        <v>53681</v>
      </c>
      <c r="H12" s="43">
        <v>53718</v>
      </c>
      <c r="I12" s="44">
        <v>53804</v>
      </c>
      <c r="J12" s="45">
        <f t="shared" si="1"/>
        <v>-1.8632035922565258E-2</v>
      </c>
      <c r="K12" s="45">
        <f t="shared" si="1"/>
        <v>1.8628565041634841E-2</v>
      </c>
      <c r="L12" s="45">
        <f t="shared" si="1"/>
        <v>6.8878215868051679E-2</v>
      </c>
      <c r="M12" s="45">
        <f t="shared" si="1"/>
        <v>0.15983941714370678</v>
      </c>
      <c r="N12" s="46">
        <f t="shared" si="0"/>
        <v>150.512748669095</v>
      </c>
      <c r="O12" s="47" t="s">
        <v>29</v>
      </c>
      <c r="P12" s="48" t="s">
        <v>30</v>
      </c>
      <c r="S12" s="12">
        <v>356.9</v>
      </c>
    </row>
    <row r="13" spans="1:19" s="12" customFormat="1" ht="18.75">
      <c r="A13" s="40"/>
      <c r="B13" s="40" t="s">
        <v>31</v>
      </c>
      <c r="C13" s="41"/>
      <c r="D13" s="40"/>
      <c r="E13" s="49">
        <v>80638</v>
      </c>
      <c r="F13" s="43">
        <v>80500</v>
      </c>
      <c r="G13" s="43">
        <v>80399</v>
      </c>
      <c r="H13" s="43">
        <v>80357</v>
      </c>
      <c r="I13" s="44">
        <v>80397</v>
      </c>
      <c r="J13" s="45">
        <f t="shared" si="1"/>
        <v>-0.17142857142857143</v>
      </c>
      <c r="K13" s="45">
        <f t="shared" si="1"/>
        <v>-0.12562345302802275</v>
      </c>
      <c r="L13" s="45">
        <f t="shared" si="1"/>
        <v>-5.2266759585350375E-2</v>
      </c>
      <c r="M13" s="45">
        <f t="shared" si="1"/>
        <v>4.9753100240058704E-2</v>
      </c>
      <c r="N13" s="46">
        <f t="shared" si="0"/>
        <v>153.9435621372057</v>
      </c>
      <c r="O13" s="47" t="s">
        <v>32</v>
      </c>
      <c r="P13" s="48" t="s">
        <v>33</v>
      </c>
      <c r="S13" s="12">
        <v>521.99</v>
      </c>
    </row>
    <row r="14" spans="1:19" s="12" customFormat="1" ht="18.75">
      <c r="A14" s="40"/>
      <c r="B14" s="40" t="s">
        <v>34</v>
      </c>
      <c r="C14" s="41"/>
      <c r="D14" s="40"/>
      <c r="E14" s="49">
        <v>68373</v>
      </c>
      <c r="F14" s="43">
        <v>68268</v>
      </c>
      <c r="G14" s="43">
        <v>68084</v>
      </c>
      <c r="H14" s="43">
        <v>68218</v>
      </c>
      <c r="I14" s="44">
        <v>68189</v>
      </c>
      <c r="J14" s="45">
        <f t="shared" si="1"/>
        <v>-0.1538055897345755</v>
      </c>
      <c r="K14" s="45">
        <f t="shared" si="1"/>
        <v>-0.27025439163386406</v>
      </c>
      <c r="L14" s="45">
        <f t="shared" si="1"/>
        <v>0.19642909496027441</v>
      </c>
      <c r="M14" s="45">
        <f t="shared" si="1"/>
        <v>-4.2528853627417908E-2</v>
      </c>
      <c r="N14" s="46">
        <f t="shared" si="0"/>
        <v>182.40106951871658</v>
      </c>
      <c r="O14" s="47" t="s">
        <v>35</v>
      </c>
      <c r="P14" s="48" t="s">
        <v>36</v>
      </c>
      <c r="S14" s="12">
        <v>374</v>
      </c>
    </row>
    <row r="15" spans="1:19" s="12" customFormat="1" ht="18.75">
      <c r="A15" s="40"/>
      <c r="B15" s="40" t="s">
        <v>37</v>
      </c>
      <c r="C15" s="41"/>
      <c r="D15" s="40"/>
      <c r="E15" s="50">
        <v>73394</v>
      </c>
      <c r="F15" s="43">
        <v>73287</v>
      </c>
      <c r="G15" s="43">
        <v>66232</v>
      </c>
      <c r="H15" s="43">
        <v>72909</v>
      </c>
      <c r="I15" s="44">
        <v>72687</v>
      </c>
      <c r="J15" s="45">
        <f t="shared" si="1"/>
        <v>-0.14600133720850902</v>
      </c>
      <c r="K15" s="45">
        <f t="shared" si="1"/>
        <v>-10.651950718685832</v>
      </c>
      <c r="L15" s="45">
        <f t="shared" si="1"/>
        <v>9.1579914688172934</v>
      </c>
      <c r="M15" s="45">
        <f t="shared" si="1"/>
        <v>-0.30541912584093445</v>
      </c>
      <c r="N15" s="46">
        <f t="shared" si="0"/>
        <v>140.39050314828719</v>
      </c>
      <c r="O15" s="47" t="s">
        <v>38</v>
      </c>
      <c r="P15" s="48" t="s">
        <v>39</v>
      </c>
      <c r="S15" s="12">
        <v>519.33000000000004</v>
      </c>
    </row>
    <row r="16" spans="1:19" s="12" customFormat="1" ht="18.75">
      <c r="A16" s="40"/>
      <c r="B16" s="40" t="s">
        <v>40</v>
      </c>
      <c r="C16" s="41"/>
      <c r="D16" s="40"/>
      <c r="E16" s="50">
        <v>107869</v>
      </c>
      <c r="F16" s="43">
        <v>108026</v>
      </c>
      <c r="G16" s="43">
        <v>108138</v>
      </c>
      <c r="H16" s="43">
        <v>108286</v>
      </c>
      <c r="I16" s="44">
        <v>108438</v>
      </c>
      <c r="J16" s="45">
        <f t="shared" si="1"/>
        <v>0.14533538222279821</v>
      </c>
      <c r="K16" s="45">
        <f t="shared" si="1"/>
        <v>0.1035713625182637</v>
      </c>
      <c r="L16" s="45">
        <f t="shared" si="1"/>
        <v>0.13667510112110523</v>
      </c>
      <c r="M16" s="45">
        <f t="shared" si="1"/>
        <v>0.14017226433538058</v>
      </c>
      <c r="N16" s="46">
        <f t="shared" si="0"/>
        <v>150.57498435653201</v>
      </c>
      <c r="O16" s="47" t="s">
        <v>41</v>
      </c>
      <c r="P16" s="48" t="s">
        <v>42</v>
      </c>
      <c r="S16" s="12">
        <v>719.15</v>
      </c>
    </row>
    <row r="17" spans="1:19" s="12" customFormat="1" ht="18.75">
      <c r="A17" s="40"/>
      <c r="B17" s="40" t="s">
        <v>43</v>
      </c>
      <c r="C17" s="41"/>
      <c r="D17" s="40"/>
      <c r="E17" s="50">
        <v>57800</v>
      </c>
      <c r="F17" s="43">
        <v>57855</v>
      </c>
      <c r="G17" s="43">
        <v>64876</v>
      </c>
      <c r="H17" s="43">
        <v>58131</v>
      </c>
      <c r="I17" s="44">
        <v>58158</v>
      </c>
      <c r="J17" s="45">
        <f t="shared" si="1"/>
        <v>9.5065249330222104E-2</v>
      </c>
      <c r="K17" s="45">
        <f t="shared" si="1"/>
        <v>10.822183858437635</v>
      </c>
      <c r="L17" s="45">
        <f t="shared" si="1"/>
        <v>-11.603103335569662</v>
      </c>
      <c r="M17" s="45">
        <f t="shared" si="1"/>
        <v>4.6425255338904362E-2</v>
      </c>
      <c r="N17" s="46">
        <f t="shared" si="0"/>
        <v>147.42835404514329</v>
      </c>
      <c r="O17" s="47" t="s">
        <v>44</v>
      </c>
      <c r="P17" s="48" t="s">
        <v>45</v>
      </c>
      <c r="S17" s="12">
        <v>394.3</v>
      </c>
    </row>
    <row r="18" spans="1:19" s="12" customFormat="1" ht="18.75">
      <c r="A18" s="40"/>
      <c r="B18" s="40" t="s">
        <v>46</v>
      </c>
      <c r="C18" s="41"/>
      <c r="D18" s="40"/>
      <c r="E18" s="49">
        <v>65683</v>
      </c>
      <c r="F18" s="43">
        <v>65923</v>
      </c>
      <c r="G18" s="43">
        <v>66100</v>
      </c>
      <c r="H18" s="43">
        <v>66453</v>
      </c>
      <c r="I18" s="44">
        <v>66720</v>
      </c>
      <c r="J18" s="45">
        <f t="shared" si="1"/>
        <v>0.36406110158821658</v>
      </c>
      <c r="K18" s="45">
        <f t="shared" si="1"/>
        <v>0.26777609682299547</v>
      </c>
      <c r="L18" s="45">
        <f t="shared" si="1"/>
        <v>0.53120250402540148</v>
      </c>
      <c r="M18" s="45">
        <f t="shared" si="1"/>
        <v>0.40017985611510787</v>
      </c>
      <c r="N18" s="46">
        <f t="shared" si="0"/>
        <v>110.85292007940348</v>
      </c>
      <c r="O18" s="47" t="s">
        <v>47</v>
      </c>
      <c r="P18" s="48" t="s">
        <v>48</v>
      </c>
      <c r="S18" s="12">
        <v>599.47</v>
      </c>
    </row>
    <row r="19" spans="1:19" s="12" customFormat="1" ht="18.75">
      <c r="A19" s="40"/>
      <c r="B19" s="40" t="s">
        <v>49</v>
      </c>
      <c r="C19" s="41"/>
      <c r="D19" s="40"/>
      <c r="E19" s="49">
        <v>121515</v>
      </c>
      <c r="F19" s="43">
        <v>122095</v>
      </c>
      <c r="G19" s="43">
        <v>122020</v>
      </c>
      <c r="H19" s="43">
        <v>121622</v>
      </c>
      <c r="I19" s="44">
        <v>120869</v>
      </c>
      <c r="J19" s="45">
        <f t="shared" si="1"/>
        <v>0.47503992792497646</v>
      </c>
      <c r="K19" s="45">
        <f t="shared" si="1"/>
        <v>-6.1465333551876743E-2</v>
      </c>
      <c r="L19" s="45">
        <f t="shared" si="1"/>
        <v>-0.32724342635378467</v>
      </c>
      <c r="M19" s="45">
        <f t="shared" si="1"/>
        <v>-0.6229885247664827</v>
      </c>
      <c r="N19" s="46">
        <f t="shared" si="0"/>
        <v>153.49723603503546</v>
      </c>
      <c r="O19" s="47" t="s">
        <v>50</v>
      </c>
      <c r="P19" s="48" t="s">
        <v>51</v>
      </c>
      <c r="S19" s="12">
        <v>792.34</v>
      </c>
    </row>
    <row r="20" spans="1:19" s="12" customFormat="1" ht="18.75">
      <c r="A20" s="40"/>
      <c r="B20" s="40" t="s">
        <v>52</v>
      </c>
      <c r="C20" s="41"/>
      <c r="D20" s="40"/>
      <c r="E20" s="49">
        <v>116425</v>
      </c>
      <c r="F20" s="43">
        <v>116438</v>
      </c>
      <c r="G20" s="43">
        <v>116364</v>
      </c>
      <c r="H20" s="43">
        <v>116339</v>
      </c>
      <c r="I20" s="44">
        <v>116214</v>
      </c>
      <c r="J20" s="45">
        <f t="shared" si="1"/>
        <v>1.1164740033322455E-2</v>
      </c>
      <c r="K20" s="45">
        <f t="shared" si="1"/>
        <v>-6.3593551270152288E-2</v>
      </c>
      <c r="L20" s="45">
        <f t="shared" si="1"/>
        <v>-2.1488924608256903E-2</v>
      </c>
      <c r="M20" s="45">
        <f t="shared" si="1"/>
        <v>-0.10756019068270606</v>
      </c>
      <c r="N20" s="46">
        <f t="shared" si="0"/>
        <v>105.09015031073855</v>
      </c>
      <c r="O20" s="47" t="s">
        <v>53</v>
      </c>
      <c r="P20" s="48" t="s">
        <v>54</v>
      </c>
      <c r="S20" s="12">
        <v>1107.04</v>
      </c>
    </row>
    <row r="21" spans="1:19" s="12" customFormat="1" ht="18.75">
      <c r="A21" s="40"/>
      <c r="B21" s="40" t="s">
        <v>55</v>
      </c>
      <c r="C21" s="41"/>
      <c r="D21" s="40"/>
      <c r="E21" s="49">
        <v>23197</v>
      </c>
      <c r="F21" s="43">
        <v>23143</v>
      </c>
      <c r="G21" s="43">
        <v>23103</v>
      </c>
      <c r="H21" s="43">
        <v>23163</v>
      </c>
      <c r="I21" s="44">
        <v>23190</v>
      </c>
      <c r="J21" s="45">
        <f t="shared" si="1"/>
        <v>-0.23333189301300611</v>
      </c>
      <c r="K21" s="45">
        <f t="shared" si="1"/>
        <v>-0.17313768774618016</v>
      </c>
      <c r="L21" s="45">
        <f t="shared" si="1"/>
        <v>0.25903380391141045</v>
      </c>
      <c r="M21" s="45">
        <f t="shared" si="1"/>
        <v>0.1164294954721863</v>
      </c>
      <c r="N21" s="46">
        <f t="shared" si="0"/>
        <v>110.59491978609626</v>
      </c>
      <c r="O21" s="47" t="s">
        <v>56</v>
      </c>
      <c r="P21" s="48" t="s">
        <v>57</v>
      </c>
      <c r="S21" s="12">
        <v>209.44</v>
      </c>
    </row>
    <row r="22" spans="1:19" s="12" customFormat="1" ht="18.75">
      <c r="A22" s="40"/>
      <c r="B22" s="40" t="s">
        <v>58</v>
      </c>
      <c r="C22" s="41"/>
      <c r="D22" s="40"/>
      <c r="E22" s="49">
        <v>28005</v>
      </c>
      <c r="F22" s="43">
        <v>27999</v>
      </c>
      <c r="G22" s="43">
        <v>28008</v>
      </c>
      <c r="H22" s="43">
        <v>27993</v>
      </c>
      <c r="I22" s="44">
        <v>28022</v>
      </c>
      <c r="J22" s="45">
        <f t="shared" si="1"/>
        <v>-2.1429336762027216E-2</v>
      </c>
      <c r="K22" s="45">
        <f t="shared" si="1"/>
        <v>3.2133676092544985E-2</v>
      </c>
      <c r="L22" s="45">
        <f t="shared" si="1"/>
        <v>-5.3584824777622976E-2</v>
      </c>
      <c r="M22" s="45">
        <f t="shared" si="1"/>
        <v>0.1034901149097138</v>
      </c>
      <c r="N22" s="46">
        <f t="shared" si="0"/>
        <v>129.68728283530228</v>
      </c>
      <c r="O22" s="47" t="s">
        <v>59</v>
      </c>
      <c r="P22" s="48" t="s">
        <v>60</v>
      </c>
      <c r="S22" s="12">
        <v>215.85</v>
      </c>
    </row>
    <row r="23" spans="1:19" s="12" customFormat="1" ht="18.75">
      <c r="A23" s="40"/>
      <c r="B23" s="40" t="s">
        <v>61</v>
      </c>
      <c r="C23" s="41"/>
      <c r="D23" s="40"/>
      <c r="E23" s="49">
        <v>74504</v>
      </c>
      <c r="F23" s="43">
        <v>74379</v>
      </c>
      <c r="G23" s="43">
        <v>74331</v>
      </c>
      <c r="H23" s="43">
        <v>74333</v>
      </c>
      <c r="I23" s="44">
        <v>74352</v>
      </c>
      <c r="J23" s="45">
        <f t="shared" si="1"/>
        <v>-0.16805818846717488</v>
      </c>
      <c r="K23" s="45">
        <f t="shared" si="1"/>
        <v>-6.4576018081285061E-2</v>
      </c>
      <c r="L23" s="45">
        <f t="shared" si="1"/>
        <v>2.6905950250897983E-3</v>
      </c>
      <c r="M23" s="45">
        <f t="shared" si="1"/>
        <v>2.5554120938239725E-2</v>
      </c>
      <c r="N23" s="46">
        <f t="shared" si="0"/>
        <v>163.57054836722119</v>
      </c>
      <c r="O23" s="47" t="s">
        <v>62</v>
      </c>
      <c r="P23" s="48" t="s">
        <v>63</v>
      </c>
      <c r="S23" s="12">
        <v>454.44</v>
      </c>
    </row>
    <row r="24" spans="1:19" s="12" customFormat="1" ht="18.75">
      <c r="A24" s="40"/>
      <c r="B24" s="40" t="s">
        <v>64</v>
      </c>
      <c r="C24" s="41"/>
      <c r="D24" s="40"/>
      <c r="E24" s="49">
        <v>22704</v>
      </c>
      <c r="F24" s="43">
        <v>22804</v>
      </c>
      <c r="G24" s="43">
        <v>22890</v>
      </c>
      <c r="H24" s="43">
        <v>22966</v>
      </c>
      <c r="I24" s="44">
        <v>23043</v>
      </c>
      <c r="J24" s="45">
        <f t="shared" si="1"/>
        <v>0.43851955797228553</v>
      </c>
      <c r="K24" s="45">
        <f t="shared" si="1"/>
        <v>0.37570991699432066</v>
      </c>
      <c r="L24" s="45">
        <f t="shared" si="1"/>
        <v>0.33092397457110512</v>
      </c>
      <c r="M24" s="45">
        <f t="shared" si="1"/>
        <v>0.33415787874842684</v>
      </c>
      <c r="N24" s="46">
        <f t="shared" si="0"/>
        <v>127.17204717869207</v>
      </c>
      <c r="O24" s="47" t="s">
        <v>65</v>
      </c>
      <c r="P24" s="48" t="s">
        <v>66</v>
      </c>
      <c r="S24" s="12">
        <v>180.59</v>
      </c>
    </row>
    <row r="25" spans="1:19" s="12" customFormat="1" ht="18.75">
      <c r="A25" s="40"/>
      <c r="B25" s="40" t="s">
        <v>67</v>
      </c>
      <c r="C25" s="41"/>
      <c r="D25" s="40"/>
      <c r="E25" s="49">
        <v>36869</v>
      </c>
      <c r="F25" s="43">
        <v>36749</v>
      </c>
      <c r="G25" s="43">
        <v>36652</v>
      </c>
      <c r="H25" s="43">
        <v>36337</v>
      </c>
      <c r="I25" s="44">
        <v>36369</v>
      </c>
      <c r="J25" s="45">
        <f t="shared" si="1"/>
        <v>-0.32653949767340607</v>
      </c>
      <c r="K25" s="45">
        <f t="shared" si="1"/>
        <v>-0.26465131507148315</v>
      </c>
      <c r="L25" s="45">
        <f t="shared" si="1"/>
        <v>-0.86688499325756119</v>
      </c>
      <c r="M25" s="45">
        <f t="shared" si="1"/>
        <v>8.7987021914267646E-2</v>
      </c>
      <c r="N25" s="46">
        <f t="shared" si="0"/>
        <v>166.93618780723114</v>
      </c>
      <c r="O25" s="47" t="s">
        <v>68</v>
      </c>
      <c r="P25" s="48" t="s">
        <v>69</v>
      </c>
      <c r="S25" s="12">
        <v>217.67</v>
      </c>
    </row>
    <row r="26" spans="1:19" s="12" customFormat="1" ht="18.75">
      <c r="A26" s="40"/>
      <c r="B26" s="40" t="s">
        <v>70</v>
      </c>
      <c r="C26" s="41"/>
      <c r="D26" s="40"/>
      <c r="E26" s="49">
        <v>47085</v>
      </c>
      <c r="F26" s="43">
        <v>46895</v>
      </c>
      <c r="G26" s="43">
        <v>46579</v>
      </c>
      <c r="H26" s="43">
        <v>46318</v>
      </c>
      <c r="I26" s="44">
        <v>46118</v>
      </c>
      <c r="J26" s="45">
        <f t="shared" si="1"/>
        <v>-0.4051604648683228</v>
      </c>
      <c r="K26" s="45">
        <f t="shared" si="1"/>
        <v>-0.67841731252281079</v>
      </c>
      <c r="L26" s="45">
        <f t="shared" si="1"/>
        <v>-0.56349583315341767</v>
      </c>
      <c r="M26" s="45">
        <f t="shared" si="1"/>
        <v>-0.43367015048354218</v>
      </c>
      <c r="N26" s="46">
        <f t="shared" si="0"/>
        <v>280.54512416717142</v>
      </c>
      <c r="O26" s="47" t="s">
        <v>71</v>
      </c>
      <c r="P26" s="48" t="s">
        <v>72</v>
      </c>
      <c r="S26" s="12">
        <v>165.1</v>
      </c>
    </row>
    <row r="27" spans="1:19" s="12" customFormat="1" ht="18.75">
      <c r="A27" s="40"/>
      <c r="B27" s="40" t="s">
        <v>73</v>
      </c>
      <c r="C27" s="41"/>
      <c r="D27" s="40"/>
      <c r="E27" s="49">
        <v>27802</v>
      </c>
      <c r="F27" s="43">
        <v>27767</v>
      </c>
      <c r="G27" s="43">
        <v>27621</v>
      </c>
      <c r="H27" s="43">
        <v>27627</v>
      </c>
      <c r="I27" s="44">
        <v>27697</v>
      </c>
      <c r="J27" s="45">
        <f t="shared" si="1"/>
        <v>-0.12604890697590665</v>
      </c>
      <c r="K27" s="45">
        <f t="shared" si="1"/>
        <v>-0.52858332428224897</v>
      </c>
      <c r="L27" s="45">
        <f t="shared" si="1"/>
        <v>2.1717884678032359E-2</v>
      </c>
      <c r="M27" s="45">
        <f t="shared" si="1"/>
        <v>0.25273495324403367</v>
      </c>
      <c r="N27" s="46">
        <f t="shared" si="0"/>
        <v>217.26171752123309</v>
      </c>
      <c r="O27" s="47" t="s">
        <v>74</v>
      </c>
      <c r="P27" s="48" t="s">
        <v>75</v>
      </c>
      <c r="S27" s="12">
        <v>127.16</v>
      </c>
    </row>
    <row r="28" spans="1:19" s="12" customFormat="1" ht="15" customHeight="1">
      <c r="A28" s="40"/>
      <c r="B28" s="40" t="s">
        <v>76</v>
      </c>
      <c r="C28" s="41"/>
      <c r="D28" s="40"/>
      <c r="E28" s="49">
        <v>24905</v>
      </c>
      <c r="F28" s="43">
        <v>24783</v>
      </c>
      <c r="G28" s="43">
        <v>24722</v>
      </c>
      <c r="H28" s="43">
        <v>24705</v>
      </c>
      <c r="I28" s="44">
        <v>24678</v>
      </c>
      <c r="J28" s="45">
        <f t="shared" si="1"/>
        <v>-0.49227292902392766</v>
      </c>
      <c r="K28" s="45">
        <f t="shared" si="1"/>
        <v>-0.24674379095542434</v>
      </c>
      <c r="L28" s="45">
        <f t="shared" si="1"/>
        <v>-6.8811981380287393E-2</v>
      </c>
      <c r="M28" s="45">
        <f t="shared" si="1"/>
        <v>-0.10940919037199125</v>
      </c>
      <c r="N28" s="46">
        <f t="shared" si="0"/>
        <v>187.15909090909091</v>
      </c>
      <c r="O28" s="47" t="s">
        <v>77</v>
      </c>
      <c r="P28" s="48" t="s">
        <v>78</v>
      </c>
      <c r="S28" s="12">
        <v>132</v>
      </c>
    </row>
    <row r="29" spans="1:19" s="12" customFormat="1" ht="18" customHeight="1">
      <c r="A29" s="51"/>
      <c r="B29" s="51" t="s">
        <v>79</v>
      </c>
      <c r="C29" s="51"/>
      <c r="D29" s="52"/>
      <c r="E29" s="53">
        <v>23643</v>
      </c>
      <c r="F29" s="54">
        <v>23655</v>
      </c>
      <c r="G29" s="54">
        <v>23626</v>
      </c>
      <c r="H29" s="54">
        <v>23585</v>
      </c>
      <c r="I29" s="44">
        <v>23560</v>
      </c>
      <c r="J29" s="55">
        <f t="shared" si="1"/>
        <v>5.0729232720355108E-2</v>
      </c>
      <c r="K29" s="55">
        <f t="shared" si="1"/>
        <v>-0.12274612714805722</v>
      </c>
      <c r="L29" s="55">
        <f t="shared" si="1"/>
        <v>-0.17383930464278141</v>
      </c>
      <c r="M29" s="55">
        <f t="shared" si="1"/>
        <v>-0.10611205432937182</v>
      </c>
      <c r="N29" s="56">
        <f t="shared" si="0"/>
        <v>169.77397063057876</v>
      </c>
      <c r="O29" s="57" t="s">
        <v>80</v>
      </c>
      <c r="P29" s="58" t="s">
        <v>81</v>
      </c>
      <c r="S29" s="12">
        <v>138.91999999999999</v>
      </c>
    </row>
    <row r="30" spans="1:19" s="12" customFormat="1" ht="5.25" customHeight="1">
      <c r="A30" s="59"/>
      <c r="B30" s="59"/>
      <c r="C30" s="59"/>
      <c r="D30" s="59"/>
      <c r="E30" s="59"/>
      <c r="F30" s="59"/>
      <c r="G30" s="59"/>
      <c r="H30" s="59"/>
      <c r="I30" s="60"/>
      <c r="J30" s="59"/>
      <c r="K30" s="59"/>
      <c r="L30" s="59"/>
      <c r="M30" s="59"/>
      <c r="N30" s="59"/>
      <c r="O30" s="61"/>
      <c r="P30" s="59"/>
    </row>
    <row r="31" spans="1:19" s="12" customFormat="1" ht="15" customHeight="1">
      <c r="A31" s="59" t="s">
        <v>82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61"/>
      <c r="P31" s="59"/>
    </row>
    <row r="32" spans="1:19" s="12" customFormat="1" ht="14.25" customHeight="1">
      <c r="A32" s="59"/>
      <c r="B32" s="59" t="s">
        <v>83</v>
      </c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</row>
    <row r="33" spans="16:16">
      <c r="P33" s="59"/>
    </row>
  </sheetData>
  <mergeCells count="8">
    <mergeCell ref="A9:D9"/>
    <mergeCell ref="O9:P9"/>
    <mergeCell ref="A4:D8"/>
    <mergeCell ref="E4:I4"/>
    <mergeCell ref="J4:M4"/>
    <mergeCell ref="O4:P8"/>
    <mergeCell ref="E5:I5"/>
    <mergeCell ref="J5:M5"/>
  </mergeCells>
  <pageMargins left="0.9055118110236221" right="0.59055118110236227" top="1.1023622047244095" bottom="0.59055118110236227" header="0.15748031496062992" footer="0.1574803149606299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2017-10-31T06:36:38Z</dcterms:created>
  <dcterms:modified xsi:type="dcterms:W3CDTF">2017-10-31T06:41:42Z</dcterms:modified>
</cp:coreProperties>
</file>