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-60" windowWidth="11430" windowHeight="5970" tabRatio="764"/>
  </bookViews>
  <sheets>
    <sheet name="ตารางที่1" sheetId="7" r:id="rId1"/>
  </sheets>
  <definedNames>
    <definedName name="_xlnm.Print_Area" localSheetId="0">ตารางที่1!$A$1:$E$26</definedName>
  </definedNames>
  <calcPr calcId="125725"/>
</workbook>
</file>

<file path=xl/calcChain.xml><?xml version="1.0" encoding="utf-8"?>
<calcChain xmlns="http://schemas.openxmlformats.org/spreadsheetml/2006/main">
  <c r="D5" i="7"/>
  <c r="D14"/>
  <c r="D13"/>
  <c r="D24" s="1"/>
  <c r="D12"/>
  <c r="D11"/>
  <c r="D10"/>
  <c r="D9"/>
  <c r="D8"/>
  <c r="D7"/>
  <c r="D6"/>
  <c r="D17" s="1"/>
  <c r="C14"/>
  <c r="C13"/>
  <c r="C12"/>
  <c r="C11"/>
  <c r="C10"/>
  <c r="C9"/>
  <c r="C8"/>
  <c r="C7"/>
  <c r="C6"/>
  <c r="C17" s="1"/>
  <c r="C5"/>
  <c r="B14"/>
  <c r="B13"/>
  <c r="B12"/>
  <c r="B11"/>
  <c r="B10"/>
  <c r="B9"/>
  <c r="B8"/>
  <c r="B7"/>
  <c r="B6"/>
  <c r="B5"/>
  <c r="F16" l="1"/>
  <c r="F15"/>
  <c r="F17"/>
  <c r="H17"/>
  <c r="D21"/>
  <c r="G17"/>
  <c r="H16"/>
  <c r="G15"/>
  <c r="C25"/>
  <c r="C18"/>
  <c r="H10"/>
  <c r="B22"/>
  <c r="D19"/>
  <c r="D22"/>
  <c r="G16"/>
  <c r="G18" s="1"/>
  <c r="D25"/>
  <c r="B17"/>
  <c r="B21"/>
  <c r="B25"/>
  <c r="D18"/>
  <c r="D23"/>
  <c r="C24"/>
  <c r="H11"/>
  <c r="B20"/>
  <c r="B24"/>
  <c r="H15"/>
  <c r="C21"/>
  <c r="B23"/>
  <c r="D16"/>
  <c r="B18"/>
  <c r="C22"/>
  <c r="C16" s="1"/>
  <c r="D20"/>
  <c r="B19"/>
  <c r="H12"/>
  <c r="C20"/>
  <c r="C19"/>
  <c r="C23"/>
  <c r="H18" l="1"/>
  <c r="B16"/>
  <c r="F18"/>
</calcChain>
</file>

<file path=xl/sharedStrings.xml><?xml version="1.0" encoding="utf-8"?>
<sst xmlns="http://schemas.openxmlformats.org/spreadsheetml/2006/main" count="36" uniqueCount="23">
  <si>
    <t>สถานภาพแรงงาน</t>
  </si>
  <si>
    <t>รวม</t>
  </si>
  <si>
    <t>ชาย</t>
  </si>
  <si>
    <t>หญิง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</si>
  <si>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</si>
  <si>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</si>
  <si>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</si>
  <si>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</si>
  <si>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</si>
  <si>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</si>
  <si>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</si>
  <si>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</si>
  <si>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</si>
  <si>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</si>
  <si>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</si>
  <si>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ผู้มีอายุ 15 ปีขึ้นไป</t>
  </si>
  <si>
    <t>ตารางที่ 1  จำนวนและร้อยละของประชากรอายุ 15 ปีขึ้นไป  จำแนกตามสถานภาพแรงงานและเพศ</t>
  </si>
  <si>
    <t>ไตรมาส 3/2559</t>
  </si>
  <si>
    <t>ผู้มีงานทำ</t>
  </si>
  <si>
    <t>ผู้ว่างงาน</t>
  </si>
  <si>
    <t>กำลังแรงงานรวม</t>
  </si>
  <si>
    <t>ผู้ที่รอฤดูกาล</t>
  </si>
  <si>
    <t>ที่มา : การสำรวจภาวะการทำงานของประชากร จังหวัดกาญจนบุรี ไตรมาส 3 : กรกฎาคม-กันยายน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</si>
</sst>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8"/>
      <color theme="8" tint="-0.499984740745262"/>
      <name val="TH SarabunPSK"/>
      <family val="2"/>
    </font>
    <font>
      <b/>
      <sz val="16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88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88" fontId="8" fillId="0" borderId="0" xfId="0" applyNumberFormat="1" applyFont="1" applyAlignment="1">
      <alignment vertical="center"/>
    </xf>
    <xf numFmtId="188" fontId="9" fillId="0" borderId="0" xfId="0" applyNumberFormat="1" applyFont="1"/>
    <xf numFmtId="188" fontId="9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188" fontId="3" fillId="0" borderId="3" xfId="1" applyNumberFormat="1" applyFont="1" applyBorder="1" applyAlignment="1">
      <alignment horizontal="right" vertical="center"/>
    </xf>
  </cellXfs>
  <cellStyles count="7">
    <cellStyle name="เครื่องหมายจุลภาค" xfId="1" builtinId="3"/>
    <cellStyle name="เครื่องหมายจุลภาค 2" xfId="2"/>
    <cellStyle name="เครื่องหมายจุลภาค 2 2" xfId="3"/>
    <cellStyle name="เครื่องหมายจุลภาค 3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Q26"/>
  <sheetViews>
    <sheetView tabSelected="1" view="pageBreakPreview" topLeftCell="A16" zoomScale="90" zoomScaleSheetLayoutView="90" workbookViewId="0">
      <selection activeCell="C31" sqref="C31"/>
    </sheetView>
  </sheetViews>
  <sheetFormatPr defaultRowHeight="24" customHeight="1"/>
  <cols>
    <col min="1" max="1" width="30.42578125" style="2" customWidth="1"/>
    <col min="2" max="2" width="17.5703125" style="2" customWidth="1"/>
    <col min="3" max="4" width="19.42578125" style="2" customWidth="1"/>
    <col min="5" max="5" width="4" style="2" customWidth="1"/>
    <col min="6" max="6" width="7.28515625" style="2" customWidth="1"/>
    <col min="7" max="16" width="8" style="2" customWidth="1"/>
    <col min="17" max="16384" width="9.140625" style="2"/>
  </cols>
  <sheetData>
    <row r="1" spans="1:17" ht="25.5" customHeight="1">
      <c r="A1" s="1" t="s">
        <v>16</v>
      </c>
    </row>
    <row r="2" spans="1:17" ht="13.5" customHeight="1">
      <c r="A2" s="3"/>
      <c r="B2" s="3"/>
      <c r="C2" s="3"/>
      <c r="D2" s="3"/>
      <c r="E2" s="20" t="s">
        <v>17</v>
      </c>
    </row>
    <row r="3" spans="1:17" s="25" customFormat="1" ht="32.25" customHeight="1">
      <c r="A3" s="21" t="s">
        <v>0</v>
      </c>
      <c r="B3" s="22" t="s">
        <v>1</v>
      </c>
      <c r="C3" s="22" t="s">
        <v>2</v>
      </c>
      <c r="D3" s="22" t="s">
        <v>3</v>
      </c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7" s="4" customFormat="1" ht="24" customHeight="1">
      <c r="A4" s="2"/>
      <c r="B4" s="16"/>
      <c r="C4" s="17" t="s">
        <v>12</v>
      </c>
      <c r="D4" s="16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7" s="7" customFormat="1" ht="24" customHeight="1">
      <c r="A5" s="5" t="s">
        <v>15</v>
      </c>
      <c r="B5" s="6">
        <f>G5</f>
        <v>644369</v>
      </c>
      <c r="C5" s="6">
        <f>G6</f>
        <v>318707</v>
      </c>
      <c r="D5" s="6">
        <f>G7</f>
        <v>325662</v>
      </c>
      <c r="E5" s="15"/>
      <c r="F5" s="15"/>
      <c r="G5" s="14">
        <v>644369</v>
      </c>
      <c r="H5" s="14">
        <v>469944.42</v>
      </c>
      <c r="I5" s="14">
        <v>468779.04</v>
      </c>
      <c r="J5" s="14">
        <v>465515.5</v>
      </c>
      <c r="K5" s="14">
        <v>3263.54</v>
      </c>
      <c r="L5" s="14">
        <v>1165.3800000000001</v>
      </c>
      <c r="M5" s="14">
        <v>174424.58</v>
      </c>
      <c r="N5" s="14">
        <v>48896.76</v>
      </c>
      <c r="O5" s="14">
        <v>44642</v>
      </c>
      <c r="P5" s="14">
        <v>80885.820000000007</v>
      </c>
      <c r="Q5" s="14"/>
    </row>
    <row r="6" spans="1:17" s="9" customFormat="1" ht="24" customHeight="1">
      <c r="A6" s="9" t="s">
        <v>4</v>
      </c>
      <c r="B6" s="8">
        <f>H5</f>
        <v>469944.42</v>
      </c>
      <c r="C6" s="8">
        <f>H6</f>
        <v>256236.91</v>
      </c>
      <c r="D6" s="8">
        <f>H7</f>
        <v>213707.51</v>
      </c>
      <c r="G6" s="15">
        <v>318707</v>
      </c>
      <c r="H6" s="15">
        <v>256236.91</v>
      </c>
      <c r="I6" s="15">
        <v>255638.47</v>
      </c>
      <c r="J6" s="15">
        <v>254834.96</v>
      </c>
      <c r="K6" s="15">
        <v>803.51</v>
      </c>
      <c r="L6" s="15">
        <v>598.44000000000005</v>
      </c>
      <c r="M6" s="15">
        <v>62470.09</v>
      </c>
      <c r="N6" s="15">
        <v>1404.62</v>
      </c>
      <c r="O6" s="15">
        <v>22971.7</v>
      </c>
      <c r="P6" s="15">
        <v>38093.769999999997</v>
      </c>
      <c r="Q6" s="15"/>
    </row>
    <row r="7" spans="1:17" s="9" customFormat="1" ht="24" customHeight="1">
      <c r="A7" s="9" t="s">
        <v>6</v>
      </c>
      <c r="B7" s="8">
        <f>I5</f>
        <v>468779.04</v>
      </c>
      <c r="C7" s="8">
        <f>I6</f>
        <v>255638.47</v>
      </c>
      <c r="D7" s="8">
        <f>I7</f>
        <v>213140.56</v>
      </c>
      <c r="G7" s="15">
        <v>325662</v>
      </c>
      <c r="H7" s="15">
        <v>213707.51</v>
      </c>
      <c r="I7" s="15">
        <v>213140.56</v>
      </c>
      <c r="J7" s="15">
        <v>210680.54</v>
      </c>
      <c r="K7" s="15">
        <v>2460.0300000000002</v>
      </c>
      <c r="L7" s="15">
        <v>566.95000000000005</v>
      </c>
      <c r="M7" s="15">
        <v>111954.49</v>
      </c>
      <c r="N7" s="15">
        <v>47492.14</v>
      </c>
      <c r="O7" s="15">
        <v>21670.3</v>
      </c>
      <c r="P7" s="15">
        <v>42792.06</v>
      </c>
      <c r="Q7" s="15"/>
    </row>
    <row r="8" spans="1:17" s="9" customFormat="1" ht="24" customHeight="1">
      <c r="A8" s="9" t="s">
        <v>7</v>
      </c>
      <c r="B8" s="8">
        <f>J5</f>
        <v>465515.5</v>
      </c>
      <c r="C8" s="8">
        <f>J6</f>
        <v>254834.96</v>
      </c>
      <c r="D8" s="8">
        <f>J7</f>
        <v>210680.54</v>
      </c>
    </row>
    <row r="9" spans="1:17" s="9" customFormat="1" ht="24" customHeight="1">
      <c r="A9" s="9" t="s">
        <v>8</v>
      </c>
      <c r="B9" s="8">
        <f>K5</f>
        <v>3263.54</v>
      </c>
      <c r="C9" s="8">
        <f>K6</f>
        <v>803.51</v>
      </c>
      <c r="D9" s="8">
        <f>K7</f>
        <v>2460.0300000000002</v>
      </c>
    </row>
    <row r="10" spans="1:17" s="9" customFormat="1" ht="24" customHeight="1">
      <c r="A10" s="9" t="s">
        <v>13</v>
      </c>
      <c r="B10" s="8">
        <f>L5</f>
        <v>1165.3800000000001</v>
      </c>
      <c r="C10" s="8">
        <f>L6</f>
        <v>598.44000000000005</v>
      </c>
      <c r="D10" s="8">
        <f>L7</f>
        <v>566.95000000000005</v>
      </c>
      <c r="H10" s="10">
        <f>B9*100/B7</f>
        <v>0.69617873700155197</v>
      </c>
      <c r="K10" s="6">
        <v>668649</v>
      </c>
      <c r="L10" s="8">
        <v>509896</v>
      </c>
      <c r="M10" s="8">
        <v>1589</v>
      </c>
    </row>
    <row r="11" spans="1:17" s="9" customFormat="1" ht="24" customHeight="1">
      <c r="A11" s="9" t="s">
        <v>5</v>
      </c>
      <c r="B11" s="8">
        <f>M5</f>
        <v>174424.58</v>
      </c>
      <c r="C11" s="8">
        <f>M6</f>
        <v>62470.09</v>
      </c>
      <c r="D11" s="8">
        <f>M7</f>
        <v>111954.49</v>
      </c>
      <c r="H11" s="10">
        <f>C9*100/C7</f>
        <v>0.31431497771051436</v>
      </c>
      <c r="K11" s="6">
        <v>327829</v>
      </c>
      <c r="L11" s="8">
        <v>270391</v>
      </c>
      <c r="M11" s="8">
        <v>207</v>
      </c>
    </row>
    <row r="12" spans="1:17" s="9" customFormat="1" ht="24" customHeight="1">
      <c r="A12" s="9" t="s">
        <v>9</v>
      </c>
      <c r="B12" s="8">
        <f>N5</f>
        <v>48896.76</v>
      </c>
      <c r="C12" s="8">
        <f>N6</f>
        <v>1404.62</v>
      </c>
      <c r="D12" s="8">
        <f>N7</f>
        <v>47492.14</v>
      </c>
      <c r="H12" s="10">
        <f>D9*100/D6</f>
        <v>1.1511200518877414</v>
      </c>
      <c r="K12" s="6">
        <v>340820</v>
      </c>
      <c r="L12" s="8">
        <v>239505</v>
      </c>
      <c r="M12" s="8">
        <v>1381</v>
      </c>
    </row>
    <row r="13" spans="1:17" s="9" customFormat="1" ht="24" customHeight="1">
      <c r="A13" s="9" t="s">
        <v>10</v>
      </c>
      <c r="B13" s="8">
        <f>O5</f>
        <v>44642</v>
      </c>
      <c r="C13" s="8">
        <f>O6</f>
        <v>22971.7</v>
      </c>
      <c r="D13" s="8">
        <f>O7</f>
        <v>21670.3</v>
      </c>
      <c r="I13" s="27"/>
      <c r="J13" s="28"/>
    </row>
    <row r="14" spans="1:17" s="9" customFormat="1" ht="24" customHeight="1">
      <c r="A14" s="11" t="s">
        <v>11</v>
      </c>
      <c r="B14" s="8">
        <f>P5</f>
        <v>80885.820000000007</v>
      </c>
      <c r="C14" s="8">
        <f>P6</f>
        <v>38093.769999999997</v>
      </c>
      <c r="D14" s="8">
        <f>P7</f>
        <v>42792.06</v>
      </c>
      <c r="F14" s="26" t="s">
        <v>1</v>
      </c>
      <c r="G14" s="26" t="s">
        <v>2</v>
      </c>
      <c r="H14" s="26" t="s">
        <v>3</v>
      </c>
    </row>
    <row r="15" spans="1:17" ht="27" customHeight="1">
      <c r="B15" s="18"/>
      <c r="C15" s="19" t="s">
        <v>14</v>
      </c>
      <c r="D15" s="18"/>
      <c r="F15" s="29">
        <f>B8*100/$B6</f>
        <v>99.057565147810465</v>
      </c>
      <c r="G15" s="29">
        <f>C8*100/$C6</f>
        <v>99.452869611954029</v>
      </c>
      <c r="H15" s="29">
        <f>D8*100/$D6</f>
        <v>98.583592125517725</v>
      </c>
      <c r="I15" s="31" t="s">
        <v>18</v>
      </c>
    </row>
    <row r="16" spans="1:17" s="7" customFormat="1" ht="24" customHeight="1">
      <c r="A16" s="5" t="s">
        <v>15</v>
      </c>
      <c r="B16" s="12">
        <f>B17+B22</f>
        <v>100</v>
      </c>
      <c r="C16" s="12">
        <f>C17+C22</f>
        <v>100</v>
      </c>
      <c r="D16" s="12">
        <f>D17+D22</f>
        <v>100</v>
      </c>
      <c r="F16" s="29">
        <f>B9*100/$B6</f>
        <v>0.6944523354485197</v>
      </c>
      <c r="G16" s="29">
        <f>C9*100/$C6</f>
        <v>0.31358089667878059</v>
      </c>
      <c r="H16" s="29">
        <f>D9*100/$D6</f>
        <v>1.1511200518877414</v>
      </c>
      <c r="I16" s="32" t="s">
        <v>19</v>
      </c>
    </row>
    <row r="17" spans="1:9" s="9" customFormat="1" ht="24" customHeight="1">
      <c r="A17" s="9" t="s">
        <v>4</v>
      </c>
      <c r="B17" s="13">
        <f>B6*100/B5</f>
        <v>72.930947950630767</v>
      </c>
      <c r="C17" s="13">
        <f>C6*100/C$5</f>
        <v>80.398896164815966</v>
      </c>
      <c r="D17" s="13">
        <f t="shared" ref="C17:D21" si="0">D6*100/D$5</f>
        <v>65.622488960947237</v>
      </c>
      <c r="F17" s="29">
        <f>B10*100/$B6</f>
        <v>0.24798251674102231</v>
      </c>
      <c r="G17" s="29">
        <f>C10*100/$C6</f>
        <v>0.23354949136718831</v>
      </c>
      <c r="H17" s="29">
        <f>D10*100/$D6</f>
        <v>0.26529250188727577</v>
      </c>
      <c r="I17" s="32" t="s">
        <v>21</v>
      </c>
    </row>
    <row r="18" spans="1:9" s="9" customFormat="1" ht="24" customHeight="1">
      <c r="A18" s="9" t="s">
        <v>6</v>
      </c>
      <c r="B18" s="13">
        <f>B7*100/B5</f>
        <v>72.750091950419716</v>
      </c>
      <c r="C18" s="13">
        <f>C7*100/C$5</f>
        <v>80.211124951758194</v>
      </c>
      <c r="D18" s="13">
        <f t="shared" si="0"/>
        <v>65.44839741818204</v>
      </c>
      <c r="F18" s="30">
        <f>SUM(F15:F17)</f>
        <v>100</v>
      </c>
      <c r="G18" s="30">
        <f>SUM(G15:G17)</f>
        <v>100</v>
      </c>
      <c r="H18" s="30">
        <f>SUM(H15:H17)</f>
        <v>100.00000467929274</v>
      </c>
      <c r="I18" s="32" t="s">
        <v>20</v>
      </c>
    </row>
    <row r="19" spans="1:9" s="9" customFormat="1" ht="24" customHeight="1">
      <c r="A19" s="9" t="s">
        <v>7</v>
      </c>
      <c r="B19" s="13">
        <f>B8*100/B5</f>
        <v>72.243621279111807</v>
      </c>
      <c r="C19" s="13">
        <f t="shared" si="0"/>
        <v>79.959009372244722</v>
      </c>
      <c r="D19" s="13">
        <f t="shared" si="0"/>
        <v>64.693006859873122</v>
      </c>
    </row>
    <row r="20" spans="1:9" s="9" customFormat="1" ht="24" customHeight="1">
      <c r="A20" s="9" t="s">
        <v>8</v>
      </c>
      <c r="B20" s="13">
        <f>B9*100/B5</f>
        <v>0.50647067130789969</v>
      </c>
      <c r="C20" s="13">
        <f>C9*100/C$5</f>
        <v>0.25211557951347163</v>
      </c>
      <c r="D20" s="13">
        <f t="shared" si="0"/>
        <v>0.75539362897728324</v>
      </c>
    </row>
    <row r="21" spans="1:9" s="9" customFormat="1" ht="24" customHeight="1">
      <c r="A21" s="9" t="s">
        <v>13</v>
      </c>
      <c r="B21" s="13">
        <f>B10*100/B5</f>
        <v>0.18085600021105921</v>
      </c>
      <c r="C21" s="13">
        <f>C10*100/C$5</f>
        <v>0.18777121305776154</v>
      </c>
      <c r="D21" s="13">
        <f t="shared" si="0"/>
        <v>0.17409154276519828</v>
      </c>
    </row>
    <row r="22" spans="1:9" s="9" customFormat="1" ht="24" customHeight="1">
      <c r="A22" s="9" t="s">
        <v>5</v>
      </c>
      <c r="B22" s="13">
        <f>B11*100/B5</f>
        <v>27.069052049369226</v>
      </c>
      <c r="C22" s="13">
        <f t="shared" ref="C22:D25" si="1">C11*100/C$5</f>
        <v>19.601103835184041</v>
      </c>
      <c r="D22" s="13">
        <f>D11*100/D$5</f>
        <v>34.377511039052763</v>
      </c>
    </row>
    <row r="23" spans="1:9" s="9" customFormat="1" ht="24" customHeight="1">
      <c r="A23" s="9" t="s">
        <v>9</v>
      </c>
      <c r="B23" s="13">
        <f>B12*100/B5</f>
        <v>7.5883166322402227</v>
      </c>
      <c r="C23" s="13">
        <f t="shared" si="1"/>
        <v>0.44072455264553334</v>
      </c>
      <c r="D23" s="13">
        <f t="shared" si="1"/>
        <v>14.583261172626834</v>
      </c>
    </row>
    <row r="24" spans="1:9" s="9" customFormat="1" ht="24" customHeight="1">
      <c r="A24" s="9" t="s">
        <v>10</v>
      </c>
      <c r="B24" s="13">
        <f>B13*100/B5</f>
        <v>6.9280179524465018</v>
      </c>
      <c r="C24" s="13">
        <f t="shared" si="1"/>
        <v>7.2077801868173585</v>
      </c>
      <c r="D24" s="13">
        <f t="shared" si="1"/>
        <v>6.6542304598018802</v>
      </c>
    </row>
    <row r="25" spans="1:9" s="9" customFormat="1" ht="24" customHeight="1" thickBot="1">
      <c r="A25" s="33" t="s">
        <v>11</v>
      </c>
      <c r="B25" s="34">
        <f>B14*100/B5</f>
        <v>12.552717464682505</v>
      </c>
      <c r="C25" s="34">
        <f t="shared" si="1"/>
        <v>11.952599095721148</v>
      </c>
      <c r="D25" s="34">
        <f t="shared" si="1"/>
        <v>13.140022477292408</v>
      </c>
      <c r="E25" s="33"/>
    </row>
    <row r="26" spans="1:9" s="9" customFormat="1" ht="24" customHeight="1">
      <c r="A26" s="9" t="s">
        <v>22</v>
      </c>
    </row>
  </sheetData>
  <phoneticPr fontId="0" type="noConversion"/>
  <pageMargins left="1.1811023622047245" right="0.47244094488188981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Header>&amp;R&amp;"TH SarabunPSK,ตัวหนา"&amp;18 27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2015-07-21T07:10:48Z</cp:lastPrinted>
  <dcterms:created xsi:type="dcterms:W3CDTF">2000-11-20T04:06:35Z</dcterms:created>
  <dcterms:modified xsi:type="dcterms:W3CDTF">2017-03-03T03:17:29Z</dcterms:modified>
</cp:coreProperties>
</file>