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60" windowWidth="19815" windowHeight="7650"/>
  </bookViews>
  <sheets>
    <sheet name="T-1.1(60)" sheetId="1" r:id="rId1"/>
  </sheets>
  <calcPr calcId="124519"/>
</workbook>
</file>

<file path=xl/calcChain.xml><?xml version="1.0" encoding="utf-8"?>
<calcChain xmlns="http://schemas.openxmlformats.org/spreadsheetml/2006/main">
  <c r="J10" i="1"/>
  <c r="K10"/>
  <c r="L10"/>
  <c r="M10"/>
  <c r="N10"/>
  <c r="J11"/>
  <c r="K11"/>
  <c r="L11"/>
  <c r="M11"/>
  <c r="N11"/>
  <c r="J12"/>
  <c r="K12"/>
  <c r="L12"/>
  <c r="M12"/>
  <c r="N12"/>
  <c r="J13"/>
  <c r="K13"/>
  <c r="L13"/>
  <c r="M13"/>
  <c r="N13"/>
  <c r="J14"/>
  <c r="K14"/>
  <c r="L14"/>
  <c r="M14"/>
  <c r="N14"/>
  <c r="J15"/>
  <c r="K15"/>
  <c r="L15"/>
  <c r="M15"/>
  <c r="N15"/>
  <c r="J16"/>
  <c r="K16"/>
  <c r="L16"/>
  <c r="M16"/>
  <c r="N16"/>
  <c r="J17"/>
  <c r="K17"/>
  <c r="L17"/>
  <c r="M17"/>
  <c r="N17"/>
  <c r="J18"/>
  <c r="K18"/>
  <c r="L18"/>
  <c r="M18"/>
  <c r="N18"/>
</calcChain>
</file>

<file path=xl/sharedStrings.xml><?xml version="1.0" encoding="utf-8"?>
<sst xmlns="http://schemas.openxmlformats.org/spreadsheetml/2006/main" count="45" uniqueCount="41">
  <si>
    <t xml:space="preserve">    Source:   Department of Provincial Administration,  Ministry of Interior</t>
  </si>
  <si>
    <t xml:space="preserve">           ที่มา:   กรมการปกครอง  กระทรวงมหาดไทย</t>
  </si>
  <si>
    <t>Nong Muang Khai District</t>
  </si>
  <si>
    <t>อำเภอหนองม่วงไข่</t>
  </si>
  <si>
    <t>Wang Chin District</t>
  </si>
  <si>
    <t>อำเภอวังชิ้น</t>
  </si>
  <si>
    <t>Song District</t>
  </si>
  <si>
    <t>อำเภอสอง</t>
  </si>
  <si>
    <t>Den Chai District</t>
  </si>
  <si>
    <t>อำเภอเด่นชัย</t>
  </si>
  <si>
    <t>Sung Men District</t>
  </si>
  <si>
    <t>อำเภอสูงเม่น</t>
  </si>
  <si>
    <t>Long District</t>
  </si>
  <si>
    <t>อำเภอลอง</t>
  </si>
  <si>
    <t>Rong kwang District</t>
  </si>
  <si>
    <t>อำเภอร้องกวาง</t>
  </si>
  <si>
    <t>Mueang Phrae District</t>
  </si>
  <si>
    <t xml:space="preserve"> Mueang district</t>
  </si>
  <si>
    <t>อำเภอเมืองแพร่</t>
  </si>
  <si>
    <t>Total</t>
  </si>
  <si>
    <t>รวมยอด</t>
  </si>
  <si>
    <t>(per sq. km.)</t>
  </si>
  <si>
    <t>(2016)</t>
  </si>
  <si>
    <t>(2015)</t>
  </si>
  <si>
    <t>(2014)</t>
  </si>
  <si>
    <t>(2013)</t>
  </si>
  <si>
    <t>(2012)</t>
  </si>
  <si>
    <t>Population density</t>
  </si>
  <si>
    <t>(ต่อ ตร. กม.)</t>
  </si>
  <si>
    <t>ของประชากร</t>
  </si>
  <si>
    <r>
      <t xml:space="preserve">Percentage  change </t>
    </r>
    <r>
      <rPr>
        <sz val="11"/>
        <rFont val="TH SarabunPSK"/>
        <family val="2"/>
      </rPr>
      <t>(%)</t>
    </r>
  </si>
  <si>
    <t>Population</t>
  </si>
  <si>
    <t>District</t>
  </si>
  <si>
    <t>ความหนาแน่น</t>
  </si>
  <si>
    <t>อัตราการเปลี่ยนแปลง</t>
  </si>
  <si>
    <t>ประชากร</t>
  </si>
  <si>
    <t>อำเภอ</t>
  </si>
  <si>
    <t>Population from Registration Record, Percentage Change and Density by District: 2012 - 2016</t>
  </si>
  <si>
    <t>Table</t>
  </si>
  <si>
    <t>ประชากรจากการทะเบียน อัตราการเปลี่ยนแปลง และความหนาแน่นของประชากร เป็นรายอำเภอ พ.ศ.2555 - 2559</t>
  </si>
  <si>
    <t>ตาราง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</si>
</sst>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#,##0.00____"/>
  </numFmts>
  <fonts count="1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sz val="16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0" xfId="0" applyFont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187" fontId="5" fillId="0" borderId="6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3" fontId="4" fillId="0" borderId="5" xfId="0" applyNumberFormat="1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4" fillId="0" borderId="5" xfId="0" applyNumberFormat="1" applyFont="1" applyBorder="1"/>
    <xf numFmtId="187" fontId="4" fillId="0" borderId="6" xfId="0" applyNumberFormat="1" applyFont="1" applyBorder="1"/>
    <xf numFmtId="41" fontId="4" fillId="0" borderId="6" xfId="0" applyNumberFormat="1" applyFont="1" applyBorder="1"/>
    <xf numFmtId="41" fontId="4" fillId="0" borderId="7" xfId="0" applyNumberFormat="1" applyFont="1" applyBorder="1"/>
    <xf numFmtId="41" fontId="4" fillId="0" borderId="5" xfId="0" applyNumberFormat="1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6" fillId="0" borderId="0" xfId="0" applyFont="1"/>
    <xf numFmtId="0" fontId="5" fillId="0" borderId="8" xfId="0" applyFont="1" applyBorder="1" applyAlignment="1">
      <alignment horizontal="center"/>
    </xf>
    <xf numFmtId="187" fontId="5" fillId="0" borderId="9" xfId="0" applyNumberFormat="1" applyFont="1" applyBorder="1"/>
    <xf numFmtId="187" fontId="5" fillId="0" borderId="10" xfId="0" applyNumberFormat="1" applyFont="1" applyBorder="1"/>
    <xf numFmtId="41" fontId="5" fillId="0" borderId="6" xfId="0" applyNumberFormat="1" applyFont="1" applyBorder="1"/>
    <xf numFmtId="41" fontId="5" fillId="0" borderId="7" xfId="0" applyNumberFormat="1" applyFont="1" applyBorder="1"/>
    <xf numFmtId="41" fontId="5" fillId="0" borderId="5" xfId="0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0" xfId="0" applyFont="1" applyBorder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</cellXfs>
  <cellStyles count="5">
    <cellStyle name="Normal 2" xfId="1"/>
    <cellStyle name="เครื่องหมายจุลภาค 2" xfId="2"/>
    <cellStyle name="ปกติ" xfId="0" builtinId="0"/>
    <cellStyle name="ปกติ 2" xfId="3"/>
    <cellStyle name="ปกติ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2:P23"/>
  <sheetViews>
    <sheetView showGridLines="0" tabSelected="1" workbookViewId="0">
      <selection activeCell="W7" sqref="W7"/>
    </sheetView>
  </sheetViews>
  <sheetFormatPr defaultRowHeight="18.75"/>
  <cols>
    <col min="1" max="1" width="1.5703125" style="1" customWidth="1"/>
    <col min="2" max="2" width="5.85546875" style="1" customWidth="1"/>
    <col min="3" max="3" width="4.28515625" style="1" customWidth="1"/>
    <col min="4" max="4" width="10" style="1" customWidth="1"/>
    <col min="5" max="13" width="9.42578125" style="1" customWidth="1"/>
    <col min="14" max="14" width="15.140625" style="1" customWidth="1"/>
    <col min="15" max="15" width="0.85546875" style="1" customWidth="1"/>
    <col min="16" max="16" width="20.85546875" style="1" customWidth="1"/>
    <col min="17" max="17" width="2.28515625" style="1" customWidth="1"/>
    <col min="18" max="18" width="4.140625" style="1" customWidth="1"/>
    <col min="19" max="16384" width="9.140625" style="1"/>
  </cols>
  <sheetData>
    <row r="2" spans="1:16" s="58" customFormat="1">
      <c r="B2" s="58" t="s">
        <v>40</v>
      </c>
      <c r="C2" s="59">
        <v>1.1000000000000001</v>
      </c>
      <c r="D2" s="58" t="s">
        <v>39</v>
      </c>
    </row>
    <row r="3" spans="1:16" s="57" customFormat="1">
      <c r="B3" s="58" t="s">
        <v>38</v>
      </c>
      <c r="C3" s="59">
        <v>1.1000000000000001</v>
      </c>
      <c r="D3" s="58" t="s">
        <v>37</v>
      </c>
    </row>
    <row r="4" spans="1:16" ht="24.7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</row>
    <row r="5" spans="1:16" s="2" customFormat="1" ht="17.25">
      <c r="A5" s="55" t="s">
        <v>36</v>
      </c>
      <c r="B5" s="55"/>
      <c r="C5" s="55"/>
      <c r="D5" s="54"/>
      <c r="E5" s="53" t="s">
        <v>35</v>
      </c>
      <c r="F5" s="53"/>
      <c r="G5" s="53"/>
      <c r="H5" s="53"/>
      <c r="I5" s="52"/>
      <c r="J5" s="53" t="s">
        <v>34</v>
      </c>
      <c r="K5" s="53"/>
      <c r="L5" s="53"/>
      <c r="M5" s="52"/>
      <c r="N5" s="51" t="s">
        <v>33</v>
      </c>
      <c r="O5" s="50" t="s">
        <v>32</v>
      </c>
      <c r="P5" s="49"/>
    </row>
    <row r="6" spans="1:16" s="2" customFormat="1" ht="17.25">
      <c r="A6" s="45"/>
      <c r="B6" s="45"/>
      <c r="C6" s="45"/>
      <c r="D6" s="44"/>
      <c r="E6" s="48" t="s">
        <v>31</v>
      </c>
      <c r="F6" s="48"/>
      <c r="G6" s="48"/>
      <c r="H6" s="48"/>
      <c r="I6" s="47"/>
      <c r="J6" s="48" t="s">
        <v>30</v>
      </c>
      <c r="K6" s="48"/>
      <c r="L6" s="48"/>
      <c r="M6" s="47"/>
      <c r="N6" s="22" t="s">
        <v>29</v>
      </c>
      <c r="O6" s="42"/>
      <c r="P6" s="41"/>
    </row>
    <row r="7" spans="1:16" s="2" customFormat="1" ht="17.25">
      <c r="A7" s="45"/>
      <c r="B7" s="45"/>
      <c r="C7" s="45"/>
      <c r="D7" s="44"/>
      <c r="E7" s="46"/>
      <c r="F7" s="46"/>
      <c r="G7" s="46"/>
      <c r="H7" s="46"/>
      <c r="I7" s="46"/>
      <c r="J7" s="46"/>
      <c r="K7" s="46"/>
      <c r="L7" s="46"/>
      <c r="M7" s="46"/>
      <c r="N7" s="43" t="s">
        <v>28</v>
      </c>
      <c r="O7" s="42"/>
      <c r="P7" s="41"/>
    </row>
    <row r="8" spans="1:16" s="2" customFormat="1" ht="17.25">
      <c r="A8" s="45"/>
      <c r="B8" s="45"/>
      <c r="C8" s="45"/>
      <c r="D8" s="44"/>
      <c r="E8" s="15">
        <v>2555</v>
      </c>
      <c r="F8" s="43">
        <v>2556</v>
      </c>
      <c r="G8" s="43">
        <v>2557</v>
      </c>
      <c r="H8" s="43">
        <v>2558</v>
      </c>
      <c r="I8" s="43">
        <v>2559</v>
      </c>
      <c r="J8" s="43">
        <v>2556</v>
      </c>
      <c r="K8" s="22">
        <v>2557</v>
      </c>
      <c r="L8" s="22">
        <v>2558</v>
      </c>
      <c r="M8" s="22">
        <v>2559</v>
      </c>
      <c r="N8" s="43" t="s">
        <v>27</v>
      </c>
      <c r="O8" s="42"/>
      <c r="P8" s="41"/>
    </row>
    <row r="9" spans="1:16" s="2" customFormat="1" ht="17.25">
      <c r="A9" s="40"/>
      <c r="B9" s="40"/>
      <c r="C9" s="40"/>
      <c r="D9" s="39"/>
      <c r="E9" s="37" t="s">
        <v>26</v>
      </c>
      <c r="F9" s="37" t="s">
        <v>25</v>
      </c>
      <c r="G9" s="38" t="s">
        <v>24</v>
      </c>
      <c r="H9" s="38" t="s">
        <v>23</v>
      </c>
      <c r="I9" s="38" t="s">
        <v>22</v>
      </c>
      <c r="J9" s="37" t="s">
        <v>25</v>
      </c>
      <c r="K9" s="36" t="s">
        <v>24</v>
      </c>
      <c r="L9" s="35" t="s">
        <v>23</v>
      </c>
      <c r="M9" s="35" t="s">
        <v>22</v>
      </c>
      <c r="N9" s="22" t="s">
        <v>21</v>
      </c>
      <c r="O9" s="34"/>
      <c r="P9" s="33"/>
    </row>
    <row r="10" spans="1:16" s="26" customFormat="1" ht="27" customHeight="1">
      <c r="A10" s="27" t="s">
        <v>20</v>
      </c>
      <c r="B10" s="27"/>
      <c r="C10" s="27"/>
      <c r="D10" s="27"/>
      <c r="E10" s="32">
        <v>457607</v>
      </c>
      <c r="F10" s="31">
        <v>456074</v>
      </c>
      <c r="G10" s="30">
        <v>454083</v>
      </c>
      <c r="H10" s="30">
        <v>452346</v>
      </c>
      <c r="I10" s="30">
        <v>449810</v>
      </c>
      <c r="J10" s="11">
        <f>(F10-E10)/E10*100</f>
        <v>-0.33500361664047973</v>
      </c>
      <c r="K10" s="11">
        <f>(G10-F10)/F10*100</f>
        <v>-0.43655196305862648</v>
      </c>
      <c r="L10" s="11">
        <f>(H10-G10)/G10*100</f>
        <v>-0.38252918519301538</v>
      </c>
      <c r="M10" s="29">
        <f>(I10-H10)/H10*100</f>
        <v>-0.56063278994398091</v>
      </c>
      <c r="N10" s="28">
        <f>I10/6538.59</f>
        <v>68.793119005779531</v>
      </c>
      <c r="O10" s="27" t="s">
        <v>19</v>
      </c>
      <c r="P10" s="27"/>
    </row>
    <row r="11" spans="1:16" s="2" customFormat="1" ht="30" customHeight="1">
      <c r="A11" s="3" t="s">
        <v>18</v>
      </c>
      <c r="B11" s="3"/>
      <c r="C11" s="3"/>
      <c r="D11" s="3"/>
      <c r="E11" s="21">
        <v>120637</v>
      </c>
      <c r="F11" s="20">
        <v>120189</v>
      </c>
      <c r="G11" s="19">
        <v>119653</v>
      </c>
      <c r="H11" s="19">
        <v>119262</v>
      </c>
      <c r="I11" s="19">
        <v>63416</v>
      </c>
      <c r="J11" s="18">
        <f>(F11-E11)/E11*100</f>
        <v>-0.37136201994412987</v>
      </c>
      <c r="K11" s="18">
        <f>(G11-F11)/F11*100</f>
        <v>-0.4459642729367912</v>
      </c>
      <c r="L11" s="18">
        <f>(H11-G11)/G11*100</f>
        <v>-0.326778267155859</v>
      </c>
      <c r="M11" s="18">
        <f>(I11-H11)/H11*100</f>
        <v>-46.82631517163891</v>
      </c>
      <c r="N11" s="17">
        <f>I11/756.07</f>
        <v>83.875831602893911</v>
      </c>
      <c r="O11" s="3" t="s">
        <v>17</v>
      </c>
      <c r="P11" s="25" t="s">
        <v>16</v>
      </c>
    </row>
    <row r="12" spans="1:16" s="2" customFormat="1" ht="30" customHeight="1">
      <c r="A12" s="24" t="s">
        <v>15</v>
      </c>
      <c r="B12" s="24"/>
      <c r="C12" s="24"/>
      <c r="D12" s="23"/>
      <c r="E12" s="21">
        <v>50392</v>
      </c>
      <c r="F12" s="20">
        <v>50137</v>
      </c>
      <c r="G12" s="19">
        <v>49864</v>
      </c>
      <c r="H12" s="19">
        <v>49696</v>
      </c>
      <c r="I12" s="19">
        <v>36536</v>
      </c>
      <c r="J12" s="18">
        <f>(F12-E12)/E12*100</f>
        <v>-0.50603270360374664</v>
      </c>
      <c r="K12" s="18">
        <f>(G12-F12)/F12*100</f>
        <v>-0.54450804794862073</v>
      </c>
      <c r="L12" s="18">
        <f>(H12-G12)/G12*100</f>
        <v>-0.33691641264238731</v>
      </c>
      <c r="M12" s="18">
        <f>(I12-H12)/H12*100</f>
        <v>-26.481004507405022</v>
      </c>
      <c r="N12" s="17">
        <f>I12/631.48</f>
        <v>57.857731044530311</v>
      </c>
      <c r="O12" s="3"/>
      <c r="P12" s="8" t="s">
        <v>14</v>
      </c>
    </row>
    <row r="13" spans="1:16" s="2" customFormat="1" ht="30" customHeight="1">
      <c r="A13" s="24" t="s">
        <v>13</v>
      </c>
      <c r="B13" s="24"/>
      <c r="C13" s="24"/>
      <c r="D13" s="23"/>
      <c r="E13" s="21">
        <v>56029</v>
      </c>
      <c r="F13" s="20">
        <v>55858</v>
      </c>
      <c r="G13" s="19">
        <v>55559</v>
      </c>
      <c r="H13" s="19">
        <v>55404</v>
      </c>
      <c r="I13" s="19">
        <v>31465</v>
      </c>
      <c r="J13" s="18">
        <f>(F13-E13)/E13*100</f>
        <v>-0.30519909332667011</v>
      </c>
      <c r="K13" s="18">
        <f>(G13-F13)/F13*100</f>
        <v>-0.53528590354112215</v>
      </c>
      <c r="L13" s="18">
        <f>(H13-G13)/G13*100</f>
        <v>-0.27898270307240952</v>
      </c>
      <c r="M13" s="18">
        <f>(I13-H13)/H13*100</f>
        <v>-43.208071619377662</v>
      </c>
      <c r="N13" s="17">
        <f>I13/1447.3</f>
        <v>21.740482277344022</v>
      </c>
      <c r="O13" s="3"/>
      <c r="P13" s="8" t="s">
        <v>12</v>
      </c>
    </row>
    <row r="14" spans="1:16" s="2" customFormat="1" ht="30" customHeight="1">
      <c r="A14" s="8" t="s">
        <v>11</v>
      </c>
      <c r="B14" s="16"/>
      <c r="C14" s="16"/>
      <c r="D14" s="22"/>
      <c r="E14" s="21">
        <v>77401</v>
      </c>
      <c r="F14" s="20">
        <v>77088</v>
      </c>
      <c r="G14" s="19">
        <v>76662</v>
      </c>
      <c r="H14" s="19">
        <v>76206</v>
      </c>
      <c r="I14" s="19">
        <v>71580</v>
      </c>
      <c r="J14" s="18">
        <f>(F14-E14)/E14*100</f>
        <v>-0.40438754021265877</v>
      </c>
      <c r="K14" s="18">
        <f>(G14-F14)/F14*100</f>
        <v>-0.55261519302615192</v>
      </c>
      <c r="L14" s="18">
        <f>(H14-G14)/G14*100</f>
        <v>-0.59481881505830791</v>
      </c>
      <c r="M14" s="18">
        <f>(I14-H14)/H14*100</f>
        <v>-6.0703881584127233</v>
      </c>
      <c r="N14" s="17">
        <f>I14/374.97</f>
        <v>190.89527162172973</v>
      </c>
      <c r="O14" s="3"/>
      <c r="P14" s="8" t="s">
        <v>10</v>
      </c>
    </row>
    <row r="15" spans="1:16" s="2" customFormat="1" ht="30" customHeight="1">
      <c r="A15" s="8" t="s">
        <v>9</v>
      </c>
      <c r="B15" s="3"/>
      <c r="C15" s="3"/>
      <c r="D15" s="3"/>
      <c r="E15" s="21">
        <v>36585</v>
      </c>
      <c r="F15" s="20">
        <v>36570</v>
      </c>
      <c r="G15" s="19">
        <v>36384</v>
      </c>
      <c r="H15" s="19">
        <v>36242</v>
      </c>
      <c r="I15" s="19">
        <v>20277</v>
      </c>
      <c r="J15" s="18">
        <f>(F15-E15)/E15*100</f>
        <v>-4.1000410004100041E-2</v>
      </c>
      <c r="K15" s="18">
        <f>(G15-F15)/F15*100</f>
        <v>-0.50861361771944213</v>
      </c>
      <c r="L15" s="18">
        <f>(H15-G15)/G15*100</f>
        <v>-0.39028144239226031</v>
      </c>
      <c r="M15" s="18">
        <f>(I15-H15)/H15*100</f>
        <v>-44.051100932619612</v>
      </c>
      <c r="N15" s="17">
        <f>I15/265.66</f>
        <v>76.326883987051104</v>
      </c>
      <c r="O15" s="3"/>
      <c r="P15" s="8" t="s">
        <v>8</v>
      </c>
    </row>
    <row r="16" spans="1:16" s="2" customFormat="1" ht="30" customHeight="1">
      <c r="A16" s="8" t="s">
        <v>7</v>
      </c>
      <c r="B16" s="16"/>
      <c r="C16" s="16"/>
      <c r="D16" s="15"/>
      <c r="E16" s="21">
        <v>51464</v>
      </c>
      <c r="F16" s="20">
        <v>51311</v>
      </c>
      <c r="G16" s="19">
        <v>51115</v>
      </c>
      <c r="H16" s="19">
        <v>50932</v>
      </c>
      <c r="I16" s="19">
        <v>43504</v>
      </c>
      <c r="J16" s="18">
        <f>(F16-E16)/E16*100</f>
        <v>-0.29729519664231308</v>
      </c>
      <c r="K16" s="18">
        <f>(G16-F16)/F16*100</f>
        <v>-0.38198436982323475</v>
      </c>
      <c r="L16" s="18">
        <f>(H16-G16)/G16*100</f>
        <v>-0.3580162378949428</v>
      </c>
      <c r="M16" s="18">
        <f>(I16-H16)/H16*100</f>
        <v>-14.584151417576377</v>
      </c>
      <c r="N16" s="17">
        <f>I16/1624.53</f>
        <v>26.779437745070883</v>
      </c>
      <c r="O16" s="3"/>
      <c r="P16" s="8" t="s">
        <v>6</v>
      </c>
    </row>
    <row r="17" spans="1:16" s="2" customFormat="1" ht="30" customHeight="1">
      <c r="A17" s="8" t="s">
        <v>5</v>
      </c>
      <c r="B17" s="16"/>
      <c r="C17" s="16"/>
      <c r="D17" s="15"/>
      <c r="E17" s="21">
        <v>46808</v>
      </c>
      <c r="F17" s="20">
        <v>46710</v>
      </c>
      <c r="G17" s="19">
        <v>46686</v>
      </c>
      <c r="H17" s="19">
        <v>46561</v>
      </c>
      <c r="I17" s="19">
        <v>43324</v>
      </c>
      <c r="J17" s="18">
        <f>(F17-E17)/E17*100</f>
        <v>-0.20936592035549478</v>
      </c>
      <c r="K17" s="18">
        <f>(G17-F17)/F17*100</f>
        <v>-5.1380860629415541E-2</v>
      </c>
      <c r="L17" s="18">
        <f>(H17-G17)/G17*100</f>
        <v>-0.26774621942338173</v>
      </c>
      <c r="M17" s="18">
        <f>(I17-H17)/H17*100</f>
        <v>-6.9521702712570601</v>
      </c>
      <c r="N17" s="17">
        <f>I17/1216.97</f>
        <v>35.599891533891551</v>
      </c>
      <c r="O17" s="3"/>
      <c r="P17" s="8" t="s">
        <v>4</v>
      </c>
    </row>
    <row r="18" spans="1:16" s="2" customFormat="1" ht="30" customHeight="1">
      <c r="A18" s="3" t="s">
        <v>3</v>
      </c>
      <c r="B18" s="16"/>
      <c r="C18" s="16"/>
      <c r="D18" s="15"/>
      <c r="E18" s="21">
        <v>18291</v>
      </c>
      <c r="F18" s="20">
        <v>18211</v>
      </c>
      <c r="G18" s="19">
        <v>18160</v>
      </c>
      <c r="H18" s="19">
        <v>18043</v>
      </c>
      <c r="I18" s="19">
        <v>13330</v>
      </c>
      <c r="J18" s="18">
        <f>(F18-E18)/E18*100</f>
        <v>-0.43737357170192992</v>
      </c>
      <c r="K18" s="18">
        <f>(G18-F18)/F18*100</f>
        <v>-0.280050518917138</v>
      </c>
      <c r="L18" s="18">
        <f>(H18-G18)/G18*100</f>
        <v>-0.64427312775330392</v>
      </c>
      <c r="M18" s="18">
        <f>(I18-H18)/H18*100</f>
        <v>-26.120933325943579</v>
      </c>
      <c r="N18" s="17">
        <f>I18/221.61</f>
        <v>60.150715220432289</v>
      </c>
      <c r="O18" s="3"/>
      <c r="P18" s="8" t="s">
        <v>2</v>
      </c>
    </row>
    <row r="19" spans="1:16" s="2" customFormat="1" ht="9" customHeight="1">
      <c r="A19" s="3"/>
      <c r="B19" s="16"/>
      <c r="C19" s="16"/>
      <c r="D19" s="15"/>
      <c r="E19" s="12"/>
      <c r="F19" s="14"/>
      <c r="G19" s="13"/>
      <c r="H19" s="12"/>
      <c r="I19" s="10"/>
      <c r="J19" s="11"/>
      <c r="K19" s="10"/>
      <c r="L19" s="9"/>
      <c r="M19" s="10"/>
      <c r="N19" s="9"/>
      <c r="O19" s="3"/>
      <c r="P19" s="8"/>
    </row>
    <row r="20" spans="1:16" s="2" customFormat="1" ht="3" customHeight="1">
      <c r="A20" s="4"/>
      <c r="B20" s="4"/>
      <c r="C20" s="4"/>
      <c r="D20" s="4"/>
      <c r="E20" s="5"/>
      <c r="F20" s="5"/>
      <c r="G20" s="7"/>
      <c r="H20" s="6"/>
      <c r="I20" s="6"/>
      <c r="J20" s="6"/>
      <c r="K20" s="6"/>
      <c r="L20" s="5"/>
      <c r="M20" s="4"/>
      <c r="N20" s="5"/>
      <c r="O20" s="4"/>
      <c r="P20" s="4"/>
    </row>
    <row r="21" spans="1:16" s="2" customFormat="1" ht="11.2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</row>
    <row r="22" spans="1:16" s="2" customFormat="1" ht="17.25">
      <c r="A22" s="3" t="s">
        <v>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2" customFormat="1" ht="17.25">
      <c r="A23" s="3"/>
      <c r="B23" s="3" t="s">
        <v>0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</sheetData>
  <mergeCells count="10">
    <mergeCell ref="A10:D10"/>
    <mergeCell ref="O10:P10"/>
    <mergeCell ref="A12:D12"/>
    <mergeCell ref="A13:D13"/>
    <mergeCell ref="A5:D9"/>
    <mergeCell ref="O5:P9"/>
    <mergeCell ref="E5:I5"/>
    <mergeCell ref="E6:I6"/>
    <mergeCell ref="J5:M5"/>
    <mergeCell ref="J6:M6"/>
  </mergeCells>
  <pageMargins left="0.55118110236220474" right="0.35433070866141736" top="0.78740157480314965" bottom="0.35" header="0.51181102362204722" footer="0.2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T-1.1(60)</vt:lpstr>
    </vt:vector>
  </TitlesOfParts>
  <Company>www.easyosteam.com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V.7_x64</dc:creator>
  <cp:lastModifiedBy>KKD Windows7 V.7_x64</cp:lastModifiedBy>
  <dcterms:created xsi:type="dcterms:W3CDTF">2018-03-21T03:50:15Z</dcterms:created>
  <dcterms:modified xsi:type="dcterms:W3CDTF">2018-03-21T03:55:22Z</dcterms:modified>
</cp:coreProperties>
</file>