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.1" sheetId="1" r:id="rId1"/>
  </sheets>
  <externalReferences>
    <externalReference r:id="rId2"/>
  </externalReferences>
  <definedNames>
    <definedName name="_xlnm.Print_Area" localSheetId="0">'T-1.1'!$A$1:$Q$30</definedName>
  </definedNames>
  <calcPr calcId="145621"/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N25" i="1"/>
  <c r="M25" i="1"/>
  <c r="L25" i="1"/>
  <c r="K25" i="1"/>
  <c r="J25" i="1"/>
  <c r="N24" i="1"/>
  <c r="M24" i="1"/>
  <c r="K24" i="1"/>
  <c r="J24" i="1"/>
  <c r="N23" i="1"/>
  <c r="M23" i="1"/>
  <c r="L23" i="1"/>
  <c r="K23" i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N16" i="1"/>
  <c r="M16" i="1"/>
  <c r="L16" i="1"/>
  <c r="K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J9" i="1"/>
  <c r="O8" i="1"/>
  <c r="N8" i="1"/>
  <c r="K8" i="1"/>
  <c r="J8" i="1"/>
</calcChain>
</file>

<file path=xl/sharedStrings.xml><?xml version="1.0" encoding="utf-8"?>
<sst xmlns="http://schemas.openxmlformats.org/spreadsheetml/2006/main" count="62" uniqueCount="56">
  <si>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</si>
  <si>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</si>
  <si>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</si>
  <si>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</si>
  <si>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 xml:space="preserve"> อำเภอ</t>
  </si>
  <si>
    <t>จำนวนประชากร</t>
  </si>
  <si>
    <t>อัตราการเปลี่ยนแปลง (%)</t>
  </si>
  <si>
    <t>ความหนาแน่นของ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</si>
  <si>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</si>
  <si>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</si>
  <si>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</si>
  <si>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ประชากร (ต่อ ตร. กม.)</t>
  </si>
  <si>
    <t>Population density</t>
  </si>
  <si>
    <t xml:space="preserve"> (Per sq. km.)</t>
  </si>
  <si>
    <t>รวมยอด</t>
  </si>
  <si>
    <t>--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</si>
  <si>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</si>
  <si>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</si>
  <si>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</si>
  <si>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</si>
  <si>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</si>
  <si>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</si>
  <si>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</si>
  <si>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</si>
  <si>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</si>
  <si>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</si>
  <si>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</si>
  <si>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</si>
  <si>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</si>
  <si>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</si>
  <si>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</si>
  <si>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</si>
  <si>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</si>
  <si>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</si>
  <si>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</si>
  <si>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</si>
  <si>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</si>
  <si>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</si>
  <si>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</si>
  <si>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</si>
  <si>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</si>
  <si>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</si>
  <si>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</si>
  <si>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</si>
  <si>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</si>
  <si>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</si>
  <si>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</si>
  <si>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</si>
  <si>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</si>
  <si>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</si>
  <si>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</si>
  <si>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</si>
  <si>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</si>
  <si>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>ที่มา:  กรมการปกครอง กระทรวงมหาดไทย</t>
  </si>
  <si>
    <t>Source:</t>
  </si>
  <si>
    <t xml:space="preserve">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</si>
</sst>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&quot;( &quot;###0&quot; )&quot;"/>
    <numFmt numFmtId="188" formatCode="#,##0__"/>
    <numFmt numFmtId="189" formatCode="_-* #,##0_-;\-* #,##0_-;_-* &quot;-&quot;??_-;_-@_-"/>
    <numFmt numFmtId="190" formatCode="#,##0.0__"/>
    <numFmt numFmtId="191" formatCode="@__"/>
    <numFmt numFmtId="192" formatCode="_-* #,##0.00_-;\-* #,##0.00_-;_-* \-??_-;_-@_-"/>
  </numFmts>
  <fonts count="34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192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8" applyNumberFormat="0" applyAlignment="0" applyProtection="0"/>
    <xf numFmtId="0" fontId="16" fillId="22" borderId="19" applyNumberFormat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18" applyNumberFormat="0" applyAlignment="0" applyProtection="0"/>
    <xf numFmtId="0" fontId="25" fillId="0" borderId="23" applyNumberFormat="0" applyFill="0" applyAlignment="0" applyProtection="0"/>
    <xf numFmtId="0" fontId="26" fillId="23" borderId="0" applyNumberFormat="0" applyBorder="0" applyAlignment="0" applyProtection="0"/>
    <xf numFmtId="0" fontId="1" fillId="0" borderId="0"/>
    <xf numFmtId="0" fontId="2" fillId="24" borderId="24" applyNumberFormat="0" applyAlignment="0" applyProtection="0"/>
    <xf numFmtId="0" fontId="27" fillId="21" borderId="25" applyNumberFormat="0" applyAlignment="0" applyProtection="0"/>
    <xf numFmtId="9" fontId="2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192" fontId="2" fillId="0" borderId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87" fontId="6" fillId="2" borderId="10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88" fontId="8" fillId="0" borderId="2" xfId="0" applyNumberFormat="1" applyFont="1" applyBorder="1"/>
    <xf numFmtId="189" fontId="9" fillId="0" borderId="2" xfId="0" applyNumberFormat="1" applyFont="1" applyBorder="1" applyAlignment="1"/>
    <xf numFmtId="190" fontId="8" fillId="2" borderId="5" xfId="0" applyNumberFormat="1" applyFont="1" applyFill="1" applyBorder="1" applyAlignment="1">
      <alignment horizontal="right"/>
    </xf>
    <xf numFmtId="191" fontId="8" fillId="2" borderId="11" xfId="0" quotePrefix="1" applyNumberFormat="1" applyFont="1" applyFill="1" applyBorder="1" applyAlignment="1">
      <alignment horizontal="right"/>
    </xf>
    <xf numFmtId="190" fontId="9" fillId="0" borderId="12" xfId="0" applyNumberFormat="1" applyFont="1" applyBorder="1"/>
    <xf numFmtId="192" fontId="9" fillId="2" borderId="3" xfId="1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/>
    <xf numFmtId="188" fontId="6" fillId="0" borderId="9" xfId="0" applyNumberFormat="1" applyFont="1" applyBorder="1"/>
    <xf numFmtId="189" fontId="11" fillId="0" borderId="9" xfId="0" applyNumberFormat="1" applyFont="1" applyBorder="1" applyAlignment="1"/>
    <xf numFmtId="190" fontId="6" fillId="2" borderId="11" xfId="0" applyNumberFormat="1" applyFont="1" applyFill="1" applyBorder="1" applyAlignment="1">
      <alignment horizontal="right"/>
    </xf>
    <xf numFmtId="191" fontId="6" fillId="2" borderId="11" xfId="0" quotePrefix="1" applyNumberFormat="1" applyFont="1" applyFill="1" applyBorder="1" applyAlignment="1">
      <alignment horizontal="right"/>
    </xf>
    <xf numFmtId="190" fontId="11" fillId="0" borderId="13" xfId="0" applyNumberFormat="1" applyFont="1" applyBorder="1"/>
    <xf numFmtId="192" fontId="11" fillId="2" borderId="8" xfId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left" indent="1"/>
    </xf>
    <xf numFmtId="0" fontId="6" fillId="2" borderId="14" xfId="0" applyFont="1" applyFill="1" applyBorder="1"/>
    <xf numFmtId="188" fontId="6" fillId="0" borderId="10" xfId="0" applyNumberFormat="1" applyFont="1" applyBorder="1"/>
    <xf numFmtId="189" fontId="11" fillId="0" borderId="10" xfId="0" applyNumberFormat="1" applyFont="1" applyBorder="1" applyAlignment="1"/>
    <xf numFmtId="190" fontId="6" fillId="2" borderId="10" xfId="0" applyNumberFormat="1" applyFont="1" applyFill="1" applyBorder="1" applyAlignment="1">
      <alignment horizontal="right"/>
    </xf>
    <xf numFmtId="190" fontId="6" fillId="2" borderId="15" xfId="0" applyNumberFormat="1" applyFont="1" applyFill="1" applyBorder="1" applyAlignment="1">
      <alignment horizontal="right"/>
    </xf>
    <xf numFmtId="190" fontId="11" fillId="0" borderId="16" xfId="0" applyNumberFormat="1" applyFont="1" applyBorder="1"/>
    <xf numFmtId="192" fontId="11" fillId="2" borderId="17" xfId="1" applyFont="1" applyFill="1" applyBorder="1" applyAlignment="1" applyProtection="1">
      <alignment horizontal="right"/>
      <protection locked="0"/>
    </xf>
    <xf numFmtId="0" fontId="6" fillId="2" borderId="14" xfId="0" applyFont="1" applyFill="1" applyBorder="1" applyAlignment="1">
      <alignment horizontal="left" indent="1"/>
    </xf>
    <xf numFmtId="188" fontId="10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188" fontId="6" fillId="2" borderId="0" xfId="0" applyNumberFormat="1" applyFont="1" applyFill="1" applyBorder="1" applyAlignment="1"/>
    <xf numFmtId="0" fontId="6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 applyProtection="1">
      <alignment horizontal="left"/>
    </xf>
    <xf numFmtId="0" fontId="12" fillId="2" borderId="0" xfId="0" applyFont="1" applyFill="1" applyBorder="1"/>
  </cellXfs>
  <cellStyles count="6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Comma 4" xfId="31"/>
    <cellStyle name="Enghead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" xfId="0" builtinId="0"/>
    <cellStyle name="Normal 2" xfId="42"/>
    <cellStyle name="Note" xfId="43"/>
    <cellStyle name="Output" xfId="44"/>
    <cellStyle name="Percent 2" xfId="45"/>
    <cellStyle name="Thaihead" xfId="46"/>
    <cellStyle name="Title" xfId="47"/>
    <cellStyle name="Total" xfId="48"/>
    <cellStyle name="Warning Text" xfId="49"/>
    <cellStyle name="เครื่องหมายจุลภาค 2" xfId="1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4 2" xfId="53"/>
    <cellStyle name="ปกติ 2" xfId="54"/>
    <cellStyle name="ปกติ 2 2" xfId="55"/>
    <cellStyle name="ปกติ 3" xfId="56"/>
    <cellStyle name="ปกติ 4" xfId="57"/>
    <cellStyle name="ปกติ 4 2" xfId="58"/>
    <cellStyle name="ปกติ 4 3" xfId="59"/>
    <cellStyle name="ปกติ_บทที่ 1 สถิติประชากร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1209676</xdr:colOff>
      <xdr:row>28</xdr:row>
      <xdr:rowOff>47625</xdr:rowOff>
    </xdr:from>
    <xdr:to>
      <xdr:col>16</xdr:col>
      <xdr:colOff>1647825</xdr:colOff>
      <xdr:row>29</xdr:row>
      <xdr:rowOff>257175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420351" y="6753225"/>
          <a:ext cx="438149" cy="4381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3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3;&#3636;&#3652;&#3621;&#3614;&#3619;/&#3591;&#3634;&#3609;&#3611;&#3637;&#3591;&#3610;%202560/&#3619;&#3634;&#3618;&#3610;&#3591;&#3634;&#3609;&#3626;&#3606;&#3636;&#3605;&#3636;&#3592;&#3633;&#3591;&#3627;&#3623;&#3633;&#3604;&#3585;&#3634;&#3628;&#3626;&#3636;&#3609;&#3608;&#3640;&#3660;%202560/&#3619;&#3634;&#3618;&#3591;&#3634;&#3609;&#3626;&#3606;&#3636;&#3605;&#3636;%202560%20&#3626;&#3617;&#3610;&#3641;&#3619;&#3603;&#3660;/&#3610;&#3607;&#3607;&#3637;&#3656;%201%20&#3626;&#3606;&#3636;&#3605;&#3636;&#3611;&#3619;&#3632;&#3594;&#3634;&#3585;&#3619;%20(59)&#3609;&#3640;&#3657;&#361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 "/>
      <sheetName val="T-1.6"/>
      <sheetName val="T-1.7"/>
      <sheetName val="T 1.8"/>
      <sheetName val="T1.9"/>
      <sheetName val="T-1.10"/>
      <sheetName val="T-1.11"/>
    </sheetNames>
    <sheetDataSet>
      <sheetData sheetId="0"/>
      <sheetData sheetId="1"/>
      <sheetData sheetId="2"/>
      <sheetData sheetId="3">
        <row r="8">
          <cell r="E8">
            <v>6946.7</v>
          </cell>
        </row>
        <row r="9">
          <cell r="E9">
            <v>691.524</v>
          </cell>
        </row>
        <row r="10">
          <cell r="E10">
            <v>245.32900000000001</v>
          </cell>
        </row>
        <row r="11">
          <cell r="E11">
            <v>317.32900000000001</v>
          </cell>
        </row>
        <row r="12">
          <cell r="E12">
            <v>82.137</v>
          </cell>
        </row>
        <row r="13">
          <cell r="E13">
            <v>739.24699999999996</v>
          </cell>
        </row>
        <row r="14">
          <cell r="E14">
            <v>205.10499999999999</v>
          </cell>
        </row>
        <row r="15">
          <cell r="E15">
            <v>621.08399999999995</v>
          </cell>
        </row>
        <row r="16">
          <cell r="E16">
            <v>291.01100000000002</v>
          </cell>
        </row>
        <row r="17">
          <cell r="E17">
            <v>316.40199999999999</v>
          </cell>
        </row>
        <row r="18">
          <cell r="E18">
            <v>621.005</v>
          </cell>
        </row>
        <row r="19">
          <cell r="E19">
            <v>393.54899999999998</v>
          </cell>
        </row>
        <row r="20">
          <cell r="E20">
            <v>626.94399999999996</v>
          </cell>
        </row>
        <row r="21">
          <cell r="E21">
            <v>454.09500000000003</v>
          </cell>
        </row>
        <row r="22">
          <cell r="E22">
            <v>256.83199999999999</v>
          </cell>
        </row>
        <row r="23">
          <cell r="E23">
            <v>550.85299999999995</v>
          </cell>
        </row>
        <row r="24">
          <cell r="E24">
            <v>203.09200000000001</v>
          </cell>
        </row>
        <row r="25">
          <cell r="E25">
            <v>194.96100000000001</v>
          </cell>
        </row>
        <row r="26">
          <cell r="E26">
            <v>136.24700000000001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32"/>
  <sheetViews>
    <sheetView tabSelected="1" workbookViewId="0">
      <selection activeCell="H15" sqref="H15"/>
    </sheetView>
  </sheetViews>
  <sheetFormatPr defaultRowHeight="21.75"/>
  <cols>
    <col min="1" max="1" width="1.5" style="5" customWidth="1"/>
    <col min="2" max="2" width="5.625" style="5" customWidth="1"/>
    <col min="3" max="3" width="4.625" style="5" customWidth="1"/>
    <col min="4" max="4" width="3.75" style="5" customWidth="1"/>
    <col min="5" max="8" width="10.125" style="5" customWidth="1"/>
    <col min="9" max="9" width="10.125" style="6" customWidth="1"/>
    <col min="10" max="13" width="10.125" style="5" customWidth="1"/>
    <col min="14" max="14" width="13.5" style="5" customWidth="1"/>
    <col min="15" max="15" width="0" style="5" hidden="1" customWidth="1"/>
    <col min="16" max="16" width="0.75" style="5" customWidth="1"/>
    <col min="17" max="17" width="21.75" style="5" customWidth="1"/>
    <col min="18" max="16384" width="9" style="5"/>
  </cols>
  <sheetData>
    <row r="1" spans="1:17" s="4" customFormat="1" ht="25.5" customHeight="1">
      <c r="A1" s="1"/>
      <c r="B1" s="2" t="s">
        <v>0</v>
      </c>
      <c r="C1" s="3">
        <v>1.1000000000000001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7" s="4" customFormat="1" ht="23.85" customHeight="1">
      <c r="A2" s="1"/>
      <c r="B2" s="2" t="s">
        <v>2</v>
      </c>
      <c r="C2" s="3">
        <v>1.1000000000000001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7" ht="5.0999999999999996" customHeight="1"/>
    <row r="4" spans="1:17" s="6" customFormat="1" ht="18" customHeight="1">
      <c r="A4" s="7" t="s">
        <v>4</v>
      </c>
      <c r="B4" s="7"/>
      <c r="C4" s="7"/>
      <c r="D4" s="7"/>
      <c r="E4" s="8" t="s">
        <v>5</v>
      </c>
      <c r="F4" s="8"/>
      <c r="G4" s="8"/>
      <c r="H4" s="8"/>
      <c r="I4" s="8"/>
      <c r="J4" s="8" t="s">
        <v>6</v>
      </c>
      <c r="K4" s="8"/>
      <c r="L4" s="8"/>
      <c r="M4" s="8"/>
      <c r="N4" s="9" t="s">
        <v>7</v>
      </c>
      <c r="O4" s="10"/>
      <c r="P4" s="11" t="s">
        <v>8</v>
      </c>
      <c r="Q4" s="11"/>
    </row>
    <row r="5" spans="1:17" s="6" customFormat="1" ht="18" customHeight="1">
      <c r="A5" s="7"/>
      <c r="B5" s="7"/>
      <c r="C5" s="7"/>
      <c r="D5" s="7"/>
      <c r="E5" s="12" t="s">
        <v>9</v>
      </c>
      <c r="F5" s="12"/>
      <c r="G5" s="12"/>
      <c r="H5" s="12"/>
      <c r="I5" s="13"/>
      <c r="J5" s="12" t="s">
        <v>10</v>
      </c>
      <c r="K5" s="12"/>
      <c r="L5" s="12"/>
      <c r="M5" s="13"/>
      <c r="N5" s="14" t="s">
        <v>11</v>
      </c>
      <c r="O5" s="15"/>
      <c r="P5" s="11"/>
      <c r="Q5" s="11"/>
    </row>
    <row r="6" spans="1:17" s="6" customFormat="1" ht="18" customHeight="1">
      <c r="A6" s="7"/>
      <c r="B6" s="7"/>
      <c r="C6" s="7"/>
      <c r="D6" s="7"/>
      <c r="E6" s="16">
        <v>2555</v>
      </c>
      <c r="F6" s="16">
        <v>2556</v>
      </c>
      <c r="G6" s="16">
        <v>2557</v>
      </c>
      <c r="H6" s="16">
        <v>2558</v>
      </c>
      <c r="I6" s="16">
        <v>2559</v>
      </c>
      <c r="J6" s="16">
        <v>2556</v>
      </c>
      <c r="K6" s="16">
        <v>2557</v>
      </c>
      <c r="L6" s="16">
        <v>2558</v>
      </c>
      <c r="M6" s="16">
        <v>2559</v>
      </c>
      <c r="N6" s="14" t="s">
        <v>12</v>
      </c>
      <c r="O6" s="15"/>
      <c r="P6" s="11"/>
      <c r="Q6" s="11"/>
    </row>
    <row r="7" spans="1:17" s="6" customFormat="1" ht="18" customHeight="1">
      <c r="A7" s="7"/>
      <c r="B7" s="7"/>
      <c r="C7" s="7"/>
      <c r="D7" s="7"/>
      <c r="E7" s="17">
        <v>2012</v>
      </c>
      <c r="F7" s="17">
        <v>2013</v>
      </c>
      <c r="G7" s="17">
        <v>2014</v>
      </c>
      <c r="H7" s="17">
        <v>2015</v>
      </c>
      <c r="I7" s="17">
        <v>2016</v>
      </c>
      <c r="J7" s="17">
        <v>2013</v>
      </c>
      <c r="K7" s="17">
        <v>2014</v>
      </c>
      <c r="L7" s="17">
        <v>2015</v>
      </c>
      <c r="M7" s="17">
        <v>2016</v>
      </c>
      <c r="N7" s="14" t="s">
        <v>13</v>
      </c>
      <c r="O7" s="15"/>
      <c r="P7" s="11"/>
      <c r="Q7" s="11"/>
    </row>
    <row r="8" spans="1:17" s="27" customFormat="1" ht="19.5">
      <c r="A8" s="18" t="s">
        <v>14</v>
      </c>
      <c r="B8" s="18"/>
      <c r="C8" s="18"/>
      <c r="D8" s="19"/>
      <c r="E8" s="20">
        <v>985084</v>
      </c>
      <c r="F8" s="20">
        <v>984030</v>
      </c>
      <c r="G8" s="20">
        <v>984907</v>
      </c>
      <c r="H8" s="21">
        <v>985203</v>
      </c>
      <c r="I8" s="21">
        <v>985232</v>
      </c>
      <c r="J8" s="22">
        <f>(F8-E8)/E8*100</f>
        <v>-0.10699595161427858</v>
      </c>
      <c r="K8" s="22">
        <f>(G8-F8)/F8*100</f>
        <v>8.9123299086409966E-2</v>
      </c>
      <c r="L8" s="23" t="s">
        <v>15</v>
      </c>
      <c r="M8" s="23" t="s">
        <v>15</v>
      </c>
      <c r="N8" s="24">
        <f>I8/'[1]T-1.4'!E8</f>
        <v>141.82734247916278</v>
      </c>
      <c r="O8" s="25">
        <f>SUM(O9:O26)</f>
        <v>6946.72</v>
      </c>
      <c r="P8" s="26" t="s">
        <v>16</v>
      </c>
      <c r="Q8" s="18"/>
    </row>
    <row r="9" spans="1:17" s="6" customFormat="1" ht="19.5">
      <c r="A9" s="28"/>
      <c r="B9" s="29" t="s">
        <v>17</v>
      </c>
      <c r="C9" s="28"/>
      <c r="D9" s="28"/>
      <c r="E9" s="30">
        <v>146546</v>
      </c>
      <c r="F9" s="30">
        <v>146394</v>
      </c>
      <c r="G9" s="30">
        <v>146355</v>
      </c>
      <c r="H9" s="31">
        <v>146194</v>
      </c>
      <c r="I9" s="31">
        <v>146272</v>
      </c>
      <c r="J9" s="32">
        <f t="shared" ref="J9:K24" si="0">(F9-E9)/E9*100</f>
        <v>-0.10372169830633385</v>
      </c>
      <c r="K9" s="33" t="s">
        <v>15</v>
      </c>
      <c r="L9" s="32">
        <f t="shared" ref="L9:M24" si="1">(H9-G9)/G9*100</f>
        <v>-0.11000649106624305</v>
      </c>
      <c r="M9" s="32">
        <f t="shared" si="1"/>
        <v>5.3353762808323185E-2</v>
      </c>
      <c r="N9" s="34">
        <f>I9/'[1]T-1.4'!E9</f>
        <v>211.52121979858978</v>
      </c>
      <c r="O9" s="35">
        <v>691.52</v>
      </c>
      <c r="P9" s="29"/>
      <c r="Q9" s="36" t="s">
        <v>18</v>
      </c>
    </row>
    <row r="10" spans="1:17" s="6" customFormat="1" ht="19.5">
      <c r="A10" s="28"/>
      <c r="B10" s="29" t="s">
        <v>19</v>
      </c>
      <c r="C10" s="15"/>
      <c r="D10" s="15"/>
      <c r="E10" s="30">
        <v>35968</v>
      </c>
      <c r="F10" s="30">
        <v>36041</v>
      </c>
      <c r="G10" s="30">
        <v>36255</v>
      </c>
      <c r="H10" s="31">
        <v>36640</v>
      </c>
      <c r="I10" s="31">
        <v>36697</v>
      </c>
      <c r="J10" s="32">
        <f t="shared" si="0"/>
        <v>0.20295818505338079</v>
      </c>
      <c r="K10" s="32">
        <f t="shared" si="0"/>
        <v>0.59376820842928879</v>
      </c>
      <c r="L10" s="32">
        <f t="shared" si="1"/>
        <v>1.0619224934491795</v>
      </c>
      <c r="M10" s="32">
        <f>(I10-H10)/H10*100</f>
        <v>0.15556768558951964</v>
      </c>
      <c r="N10" s="34">
        <f>I10/'[1]T-1.4'!E10</f>
        <v>149.58280513106888</v>
      </c>
      <c r="O10" s="35">
        <v>245.33</v>
      </c>
      <c r="P10" s="29"/>
      <c r="Q10" s="36" t="s">
        <v>20</v>
      </c>
    </row>
    <row r="11" spans="1:17" s="6" customFormat="1" ht="19.5">
      <c r="A11" s="28"/>
      <c r="B11" s="29" t="s">
        <v>21</v>
      </c>
      <c r="C11" s="15"/>
      <c r="D11" s="15"/>
      <c r="E11" s="30">
        <v>70253</v>
      </c>
      <c r="F11" s="30">
        <v>69944</v>
      </c>
      <c r="G11" s="30">
        <v>69858</v>
      </c>
      <c r="H11" s="31">
        <v>69731</v>
      </c>
      <c r="I11" s="31">
        <v>69591</v>
      </c>
      <c r="J11" s="32">
        <f t="shared" si="0"/>
        <v>-0.43983886809104239</v>
      </c>
      <c r="K11" s="32">
        <f t="shared" si="0"/>
        <v>-0.12295550726295322</v>
      </c>
      <c r="L11" s="32">
        <f t="shared" si="1"/>
        <v>-0.18179736035958657</v>
      </c>
      <c r="M11" s="32">
        <f t="shared" si="1"/>
        <v>-0.20077153633247768</v>
      </c>
      <c r="N11" s="34">
        <f>I11/'[1]T-1.4'!E11</f>
        <v>219.3023644230436</v>
      </c>
      <c r="O11" s="35">
        <v>317.33</v>
      </c>
      <c r="P11" s="29"/>
      <c r="Q11" s="36" t="s">
        <v>22</v>
      </c>
    </row>
    <row r="12" spans="1:17" s="6" customFormat="1" ht="19.5">
      <c r="A12" s="28"/>
      <c r="B12" s="29" t="s">
        <v>23</v>
      </c>
      <c r="C12" s="15"/>
      <c r="D12" s="15"/>
      <c r="E12" s="30">
        <v>16490</v>
      </c>
      <c r="F12" s="30">
        <v>16479</v>
      </c>
      <c r="G12" s="30">
        <v>16516</v>
      </c>
      <c r="H12" s="31">
        <v>16472</v>
      </c>
      <c r="I12" s="31">
        <v>16526</v>
      </c>
      <c r="J12" s="32">
        <f t="shared" si="0"/>
        <v>-6.6707095209217707E-2</v>
      </c>
      <c r="K12" s="32">
        <f t="shared" si="0"/>
        <v>0.22452818739001154</v>
      </c>
      <c r="L12" s="32">
        <f t="shared" si="1"/>
        <v>-0.2664083313150884</v>
      </c>
      <c r="M12" s="32">
        <f t="shared" si="1"/>
        <v>0.32782904322486645</v>
      </c>
      <c r="N12" s="34">
        <f>I12/'[1]T-1.4'!E12</f>
        <v>201.20043342220924</v>
      </c>
      <c r="O12" s="35">
        <v>82.14</v>
      </c>
      <c r="P12" s="29"/>
      <c r="Q12" s="36" t="s">
        <v>24</v>
      </c>
    </row>
    <row r="13" spans="1:17" s="6" customFormat="1" ht="19.5">
      <c r="A13" s="15"/>
      <c r="B13" s="29" t="s">
        <v>25</v>
      </c>
      <c r="C13" s="15"/>
      <c r="D13" s="15"/>
      <c r="E13" s="30">
        <v>101490</v>
      </c>
      <c r="F13" s="30">
        <v>101398</v>
      </c>
      <c r="G13" s="30">
        <v>101399</v>
      </c>
      <c r="H13" s="31">
        <v>101481</v>
      </c>
      <c r="I13" s="31">
        <v>101491</v>
      </c>
      <c r="J13" s="32">
        <f t="shared" si="0"/>
        <v>-9.0649325056655822E-2</v>
      </c>
      <c r="K13" s="32">
        <f t="shared" si="0"/>
        <v>9.8621274581352702E-4</v>
      </c>
      <c r="L13" s="32">
        <f t="shared" si="1"/>
        <v>8.0868647619799006E-2</v>
      </c>
      <c r="M13" s="32">
        <f t="shared" si="1"/>
        <v>9.8540613513859732E-3</v>
      </c>
      <c r="N13" s="34">
        <f>I13/'[1]T-1.4'!E13</f>
        <v>137.28970154765594</v>
      </c>
      <c r="O13" s="35">
        <v>739.25</v>
      </c>
      <c r="P13" s="29"/>
      <c r="Q13" s="36" t="s">
        <v>26</v>
      </c>
    </row>
    <row r="14" spans="1:17" s="6" customFormat="1" ht="19.5">
      <c r="A14" s="28"/>
      <c r="B14" s="29" t="s">
        <v>27</v>
      </c>
      <c r="C14" s="28"/>
      <c r="D14" s="28"/>
      <c r="E14" s="30">
        <v>34956</v>
      </c>
      <c r="F14" s="30">
        <v>34847</v>
      </c>
      <c r="G14" s="30">
        <v>34698</v>
      </c>
      <c r="H14" s="31">
        <v>34583</v>
      </c>
      <c r="I14" s="31">
        <v>34550</v>
      </c>
      <c r="J14" s="32">
        <f t="shared" si="0"/>
        <v>-0.31182057443643441</v>
      </c>
      <c r="K14" s="32">
        <f t="shared" si="0"/>
        <v>-0.42758343616380173</v>
      </c>
      <c r="L14" s="32">
        <f t="shared" si="1"/>
        <v>-0.33143120640959134</v>
      </c>
      <c r="M14" s="32">
        <f t="shared" si="1"/>
        <v>-9.5422606482954059E-2</v>
      </c>
      <c r="N14" s="34">
        <f>I14/'[1]T-1.4'!E14</f>
        <v>168.45030594085958</v>
      </c>
      <c r="O14" s="35">
        <v>205.1</v>
      </c>
      <c r="P14" s="29"/>
      <c r="Q14" s="36" t="s">
        <v>28</v>
      </c>
    </row>
    <row r="15" spans="1:17" s="6" customFormat="1" ht="19.5">
      <c r="A15" s="15"/>
      <c r="B15" s="29" t="s">
        <v>29</v>
      </c>
      <c r="C15" s="15"/>
      <c r="D15" s="15"/>
      <c r="E15" s="30">
        <v>130123</v>
      </c>
      <c r="F15" s="30">
        <v>129790</v>
      </c>
      <c r="G15" s="30">
        <v>129563</v>
      </c>
      <c r="H15" s="31">
        <v>129465</v>
      </c>
      <c r="I15" s="31">
        <v>129372</v>
      </c>
      <c r="J15" s="32">
        <f t="shared" si="0"/>
        <v>-0.25591171430108439</v>
      </c>
      <c r="K15" s="32">
        <f t="shared" si="0"/>
        <v>-0.17489791201171123</v>
      </c>
      <c r="L15" s="32">
        <f t="shared" si="1"/>
        <v>-7.5638878383489122E-2</v>
      </c>
      <c r="M15" s="32">
        <f t="shared" si="1"/>
        <v>-7.1834086432626579E-2</v>
      </c>
      <c r="N15" s="34">
        <f>I15/'[1]T-1.4'!E15</f>
        <v>208.30032652588056</v>
      </c>
      <c r="O15" s="35">
        <v>621.08000000000004</v>
      </c>
      <c r="P15" s="29"/>
      <c r="Q15" s="36" t="s">
        <v>30</v>
      </c>
    </row>
    <row r="16" spans="1:17" s="6" customFormat="1" ht="19.5">
      <c r="A16" s="28"/>
      <c r="B16" s="29" t="s">
        <v>31</v>
      </c>
      <c r="C16" s="28"/>
      <c r="D16" s="28"/>
      <c r="E16" s="30">
        <v>51025</v>
      </c>
      <c r="F16" s="30">
        <v>51030</v>
      </c>
      <c r="G16" s="30">
        <v>51203</v>
      </c>
      <c r="H16" s="31">
        <v>51272</v>
      </c>
      <c r="I16" s="31">
        <v>51282</v>
      </c>
      <c r="J16" s="33" t="s">
        <v>15</v>
      </c>
      <c r="K16" s="32">
        <f t="shared" si="0"/>
        <v>0.33901626494219084</v>
      </c>
      <c r="L16" s="32">
        <f t="shared" si="1"/>
        <v>0.1347577290393141</v>
      </c>
      <c r="M16" s="32">
        <f t="shared" si="1"/>
        <v>1.9503822749258853E-2</v>
      </c>
      <c r="N16" s="34">
        <f>I16/'[1]T-1.4'!E16</f>
        <v>176.22014288119692</v>
      </c>
      <c r="O16" s="35">
        <v>291.01</v>
      </c>
      <c r="P16" s="29"/>
      <c r="Q16" s="36" t="s">
        <v>32</v>
      </c>
    </row>
    <row r="17" spans="1:17" s="6" customFormat="1" ht="19.5">
      <c r="A17" s="28"/>
      <c r="B17" s="29" t="s">
        <v>33</v>
      </c>
      <c r="C17" s="28"/>
      <c r="D17" s="28"/>
      <c r="E17" s="30">
        <v>42621</v>
      </c>
      <c r="F17" s="30">
        <v>42616</v>
      </c>
      <c r="G17" s="30">
        <v>42783</v>
      </c>
      <c r="H17" s="31">
        <v>42845</v>
      </c>
      <c r="I17" s="31">
        <v>42814</v>
      </c>
      <c r="J17" s="33" t="s">
        <v>15</v>
      </c>
      <c r="K17" s="32">
        <f t="shared" si="0"/>
        <v>0.39187159752205741</v>
      </c>
      <c r="L17" s="32">
        <f t="shared" si="1"/>
        <v>0.14491737372320782</v>
      </c>
      <c r="M17" s="32">
        <f t="shared" si="1"/>
        <v>-7.2353833586182748E-2</v>
      </c>
      <c r="N17" s="34">
        <f>I17/'[1]T-1.4'!E17</f>
        <v>135.31520028318405</v>
      </c>
      <c r="O17" s="35">
        <v>316.39999999999998</v>
      </c>
      <c r="P17" s="29"/>
      <c r="Q17" s="36" t="s">
        <v>34</v>
      </c>
    </row>
    <row r="18" spans="1:17" s="6" customFormat="1" ht="19.5">
      <c r="A18" s="28"/>
      <c r="B18" s="29" t="s">
        <v>35</v>
      </c>
      <c r="C18" s="28"/>
      <c r="D18" s="28"/>
      <c r="E18" s="30">
        <v>48636</v>
      </c>
      <c r="F18" s="30">
        <v>48572</v>
      </c>
      <c r="G18" s="30">
        <v>48728</v>
      </c>
      <c r="H18" s="31">
        <v>48823</v>
      </c>
      <c r="I18" s="31">
        <v>48799</v>
      </c>
      <c r="J18" s="32">
        <f t="shared" ref="J18:K26" si="2">(F18-E18)/E18*100</f>
        <v>-0.13158976889546839</v>
      </c>
      <c r="K18" s="32">
        <f t="shared" si="0"/>
        <v>0.32117269208597543</v>
      </c>
      <c r="L18" s="32">
        <f t="shared" si="1"/>
        <v>0.19495977671975045</v>
      </c>
      <c r="M18" s="32">
        <f t="shared" si="1"/>
        <v>-4.9157159535464838E-2</v>
      </c>
      <c r="N18" s="34">
        <f>I18/'[1]T-1.4'!E18</f>
        <v>78.580687756137223</v>
      </c>
      <c r="O18" s="35">
        <v>621</v>
      </c>
      <c r="P18" s="29"/>
      <c r="Q18" s="36" t="s">
        <v>36</v>
      </c>
    </row>
    <row r="19" spans="1:17" s="6" customFormat="1" ht="19.5">
      <c r="A19" s="28"/>
      <c r="B19" s="29" t="s">
        <v>37</v>
      </c>
      <c r="C19" s="28"/>
      <c r="D19" s="28"/>
      <c r="E19" s="30">
        <v>37588</v>
      </c>
      <c r="F19" s="30">
        <v>37583</v>
      </c>
      <c r="G19" s="30">
        <v>37734</v>
      </c>
      <c r="H19" s="31">
        <v>37839</v>
      </c>
      <c r="I19" s="31">
        <v>37941</v>
      </c>
      <c r="J19" s="32">
        <f t="shared" si="2"/>
        <v>-1.3302117697137385E-2</v>
      </c>
      <c r="K19" s="32">
        <f t="shared" si="0"/>
        <v>0.4017773993560918</v>
      </c>
      <c r="L19" s="32">
        <f t="shared" si="1"/>
        <v>0.27826363491811101</v>
      </c>
      <c r="M19" s="32">
        <f t="shared" si="1"/>
        <v>0.26956314913184809</v>
      </c>
      <c r="N19" s="34">
        <f>I19/'[1]T-1.4'!E19</f>
        <v>96.407308873863229</v>
      </c>
      <c r="O19" s="35">
        <v>393.55</v>
      </c>
      <c r="P19" s="29"/>
      <c r="Q19" s="36" t="s">
        <v>38</v>
      </c>
    </row>
    <row r="20" spans="1:17" s="6" customFormat="1" ht="19.5">
      <c r="A20" s="28"/>
      <c r="B20" s="29" t="s">
        <v>39</v>
      </c>
      <c r="C20" s="28"/>
      <c r="D20" s="28"/>
      <c r="E20" s="30">
        <v>66675</v>
      </c>
      <c r="F20" s="30">
        <v>66595</v>
      </c>
      <c r="G20" s="30">
        <v>66764</v>
      </c>
      <c r="H20" s="31">
        <v>66794</v>
      </c>
      <c r="I20" s="31">
        <v>66876</v>
      </c>
      <c r="J20" s="32">
        <f t="shared" si="2"/>
        <v>-0.11998500187476566</v>
      </c>
      <c r="K20" s="32">
        <f t="shared" si="0"/>
        <v>0.25377280576619865</v>
      </c>
      <c r="L20" s="33" t="s">
        <v>15</v>
      </c>
      <c r="M20" s="32">
        <f t="shared" si="1"/>
        <v>0.12276551786088571</v>
      </c>
      <c r="N20" s="34">
        <f>I20/'[1]T-1.4'!E20</f>
        <v>106.66981420988159</v>
      </c>
      <c r="O20" s="35">
        <v>626.94000000000005</v>
      </c>
      <c r="P20" s="29"/>
      <c r="Q20" s="36" t="s">
        <v>40</v>
      </c>
    </row>
    <row r="21" spans="1:17" s="6" customFormat="1" ht="19.5">
      <c r="A21" s="28"/>
      <c r="B21" s="29" t="s">
        <v>41</v>
      </c>
      <c r="C21" s="28"/>
      <c r="D21" s="28"/>
      <c r="E21" s="30">
        <v>62045</v>
      </c>
      <c r="F21" s="30">
        <v>62170</v>
      </c>
      <c r="G21" s="30">
        <v>62317</v>
      </c>
      <c r="H21" s="31">
        <v>62409</v>
      </c>
      <c r="I21" s="31">
        <v>62377</v>
      </c>
      <c r="J21" s="32">
        <f t="shared" si="2"/>
        <v>0.20146667741155611</v>
      </c>
      <c r="K21" s="32">
        <f t="shared" si="0"/>
        <v>0.23644844780440727</v>
      </c>
      <c r="L21" s="32">
        <f>(H21-G21)/G21*100</f>
        <v>0.14763226727859172</v>
      </c>
      <c r="M21" s="32">
        <f t="shared" si="1"/>
        <v>-5.1274655898988934E-2</v>
      </c>
      <c r="N21" s="34">
        <f>I21/'[1]T-1.4'!E21</f>
        <v>137.3655292394763</v>
      </c>
      <c r="O21" s="35">
        <v>454.09</v>
      </c>
      <c r="P21" s="29"/>
      <c r="Q21" s="36" t="s">
        <v>42</v>
      </c>
    </row>
    <row r="22" spans="1:17" s="6" customFormat="1" ht="19.5">
      <c r="A22" s="28"/>
      <c r="B22" s="29" t="s">
        <v>43</v>
      </c>
      <c r="C22" s="28"/>
      <c r="D22" s="28"/>
      <c r="E22" s="30">
        <v>30666</v>
      </c>
      <c r="F22" s="30">
        <v>30594</v>
      </c>
      <c r="G22" s="30">
        <v>30642</v>
      </c>
      <c r="H22" s="31">
        <v>30595</v>
      </c>
      <c r="I22" s="31">
        <v>30502</v>
      </c>
      <c r="J22" s="32">
        <f t="shared" si="2"/>
        <v>-0.23478771277636468</v>
      </c>
      <c r="K22" s="32">
        <f t="shared" si="0"/>
        <v>0.15689350853108452</v>
      </c>
      <c r="L22" s="32">
        <f>(H22-G22)/G22*100</f>
        <v>-0.15338424384831278</v>
      </c>
      <c r="M22" s="32">
        <f t="shared" si="1"/>
        <v>-0.30397123713025004</v>
      </c>
      <c r="N22" s="34">
        <f>I22/'[1]T-1.4'!E22</f>
        <v>118.76245950660355</v>
      </c>
      <c r="O22" s="35">
        <v>256.83</v>
      </c>
      <c r="P22" s="29"/>
      <c r="Q22" s="36" t="s">
        <v>44</v>
      </c>
    </row>
    <row r="23" spans="1:17" s="6" customFormat="1" ht="19.5">
      <c r="A23" s="15"/>
      <c r="B23" s="29" t="s">
        <v>45</v>
      </c>
      <c r="C23" s="15"/>
      <c r="D23" s="15"/>
      <c r="E23" s="30">
        <v>25513</v>
      </c>
      <c r="F23" s="30">
        <v>25607</v>
      </c>
      <c r="G23" s="30">
        <v>25656</v>
      </c>
      <c r="H23" s="31">
        <v>25670</v>
      </c>
      <c r="I23" s="31">
        <v>25701</v>
      </c>
      <c r="J23" s="32">
        <f t="shared" si="2"/>
        <v>0.36843961901775563</v>
      </c>
      <c r="K23" s="32">
        <f t="shared" si="0"/>
        <v>0.19135392666067871</v>
      </c>
      <c r="L23" s="32">
        <f>(H23-G23)/G23*100</f>
        <v>5.4568132210788899E-2</v>
      </c>
      <c r="M23" s="32">
        <f t="shared" si="1"/>
        <v>0.12076353720296067</v>
      </c>
      <c r="N23" s="34">
        <f>I23/'[1]T-1.4'!E23</f>
        <v>46.656730561510969</v>
      </c>
      <c r="O23" s="35">
        <v>550.85</v>
      </c>
      <c r="P23" s="29"/>
      <c r="Q23" s="36" t="s">
        <v>46</v>
      </c>
    </row>
    <row r="24" spans="1:17" s="6" customFormat="1" ht="19.5">
      <c r="A24" s="15"/>
      <c r="B24" s="29" t="s">
        <v>47</v>
      </c>
      <c r="C24" s="15"/>
      <c r="D24" s="15"/>
      <c r="E24" s="30">
        <v>31378</v>
      </c>
      <c r="F24" s="30">
        <v>31340</v>
      </c>
      <c r="G24" s="30">
        <v>31365</v>
      </c>
      <c r="H24" s="31">
        <v>31378</v>
      </c>
      <c r="I24" s="31">
        <v>31332</v>
      </c>
      <c r="J24" s="32">
        <f t="shared" si="2"/>
        <v>-0.12110395818726497</v>
      </c>
      <c r="K24" s="32">
        <f t="shared" si="0"/>
        <v>7.9770261646458201E-2</v>
      </c>
      <c r="L24" s="33" t="s">
        <v>15</v>
      </c>
      <c r="M24" s="32">
        <f t="shared" si="1"/>
        <v>-0.14659952833195233</v>
      </c>
      <c r="N24" s="34">
        <f>I24/'[1]T-1.4'!E24</f>
        <v>154.27490989305338</v>
      </c>
      <c r="O24" s="35">
        <v>203.09</v>
      </c>
      <c r="P24" s="29"/>
      <c r="Q24" s="36" t="s">
        <v>48</v>
      </c>
    </row>
    <row r="25" spans="1:17" s="6" customFormat="1" ht="19.5">
      <c r="A25" s="15"/>
      <c r="B25" s="29" t="s">
        <v>49</v>
      </c>
      <c r="C25" s="15"/>
      <c r="D25" s="15"/>
      <c r="E25" s="30">
        <v>25823</v>
      </c>
      <c r="F25" s="30">
        <v>25784</v>
      </c>
      <c r="G25" s="30">
        <v>25888</v>
      </c>
      <c r="H25" s="31">
        <v>25856</v>
      </c>
      <c r="I25" s="31">
        <v>25979</v>
      </c>
      <c r="J25" s="32">
        <f t="shared" si="2"/>
        <v>-0.15102815319676258</v>
      </c>
      <c r="K25" s="32">
        <f t="shared" si="2"/>
        <v>0.40335091529630784</v>
      </c>
      <c r="L25" s="32">
        <f>(H25-G25)/G25*100</f>
        <v>-0.12360939431396785</v>
      </c>
      <c r="M25" s="32">
        <f t="shared" ref="M25:M42" si="3">(I25-H25)/H25*100</f>
        <v>0.47571163366336633</v>
      </c>
      <c r="N25" s="34">
        <f>I25/'[1]T-1.4'!E25</f>
        <v>133.2522914839378</v>
      </c>
      <c r="O25" s="35">
        <v>194.96</v>
      </c>
      <c r="P25" s="29"/>
      <c r="Q25" s="36" t="s">
        <v>50</v>
      </c>
    </row>
    <row r="26" spans="1:17" s="6" customFormat="1" ht="19.5">
      <c r="A26" s="37"/>
      <c r="B26" s="37" t="s">
        <v>51</v>
      </c>
      <c r="C26" s="37"/>
      <c r="D26" s="37"/>
      <c r="E26" s="38">
        <v>27288</v>
      </c>
      <c r="F26" s="38">
        <v>27246</v>
      </c>
      <c r="G26" s="38">
        <v>27183</v>
      </c>
      <c r="H26" s="39">
        <v>27156</v>
      </c>
      <c r="I26" s="39">
        <v>27130</v>
      </c>
      <c r="J26" s="40">
        <f t="shared" si="2"/>
        <v>-0.15391380826737028</v>
      </c>
      <c r="K26" s="40">
        <f t="shared" si="2"/>
        <v>-0.23122660207002865</v>
      </c>
      <c r="L26" s="40">
        <f>(H26-G26)/G26*100</f>
        <v>-9.9326785123054845E-2</v>
      </c>
      <c r="M26" s="41">
        <f t="shared" si="3"/>
        <v>-9.5743113860656953E-2</v>
      </c>
      <c r="N26" s="42">
        <f>I26/'[1]T-1.4'!E26</f>
        <v>199.12365042900026</v>
      </c>
      <c r="O26" s="43">
        <v>136.25</v>
      </c>
      <c r="P26" s="37"/>
      <c r="Q26" s="44" t="s">
        <v>52</v>
      </c>
    </row>
    <row r="27" spans="1:17" s="6" customFormat="1" ht="10.5" customHeight="1">
      <c r="H27" s="27"/>
      <c r="I27" s="45"/>
    </row>
    <row r="28" spans="1:17" s="28" customFormat="1" ht="21.75" customHeight="1">
      <c r="B28" s="46" t="s">
        <v>53</v>
      </c>
      <c r="G28" s="47"/>
      <c r="I28" s="48" t="s">
        <v>54</v>
      </c>
      <c r="J28" s="49" t="s">
        <v>55</v>
      </c>
      <c r="P28" s="46"/>
    </row>
    <row r="29" spans="1:17" s="28" customFormat="1" ht="18" customHeight="1">
      <c r="F29" s="46"/>
      <c r="G29" s="46"/>
      <c r="J29" s="46"/>
      <c r="K29" s="46"/>
      <c r="L29" s="46"/>
      <c r="M29" s="46"/>
      <c r="P29" s="46"/>
    </row>
    <row r="30" spans="1:17">
      <c r="H30" s="50"/>
      <c r="I30" s="27"/>
    </row>
    <row r="31" spans="1:17">
      <c r="H31" s="50"/>
      <c r="I31" s="27"/>
    </row>
    <row r="32" spans="1:17">
      <c r="H32" s="50"/>
      <c r="I32" s="27"/>
    </row>
  </sheetData>
  <sheetProtection selectLockedCells="1" selectUnlockedCells="1"/>
  <mergeCells count="8">
    <mergeCell ref="A8:D8"/>
    <mergeCell ref="P8:Q8"/>
    <mergeCell ref="A4:D7"/>
    <mergeCell ref="E4:I4"/>
    <mergeCell ref="J4:M4"/>
    <mergeCell ref="P4:Q7"/>
    <mergeCell ref="E5:I5"/>
    <mergeCell ref="J5:M5"/>
  </mergeCells>
  <pageMargins left="0.59055118110236227" right="0.27559055118110237" top="0.74803149606299213" bottom="0.15748031496062992" header="0.51181102362204722" footer="0.51181102362204722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2017-09-29T07:05:45Z</dcterms:created>
  <dcterms:modified xsi:type="dcterms:W3CDTF">2017-09-29T07:10:36Z</dcterms:modified>
</cp:coreProperties>
</file>