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2\Desktop\กลุ่มวิชาการสถิติ\"/>
    </mc:Choice>
  </mc:AlternateContent>
  <bookViews>
    <workbookView xWindow="15" yWindow="150" windowWidth="7080" windowHeight="7980"/>
  </bookViews>
  <sheets>
    <sheet name="T-7.1 " sheetId="37" r:id="rId1"/>
    <sheet name="T-7.2   " sheetId="42" r:id="rId2"/>
    <sheet name="T-7.3" sheetId="40" r:id="rId3"/>
    <sheet name="T-7.4 รัฐบาล  2560" sheetId="35" r:id="rId4"/>
    <sheet name="T-7.5" sheetId="41" r:id="rId5"/>
    <sheet name="3.4 2560" sheetId="36" r:id="rId6"/>
    <sheet name="7.2" sheetId="38" r:id="rId7"/>
  </sheets>
  <definedNames>
    <definedName name="HTML_CodePage" hidden="1">874</definedName>
    <definedName name="HTML_Control" hidden="1">{"'ตารางที่17 '!$A$1:$I$26"}</definedName>
    <definedName name="HTML_Description" hidden="1">""</definedName>
    <definedName name="HTML_Email" hidden="1">""</definedName>
    <definedName name="HTML_Header" hidden="1">"ตารางที่17(ต่อ)"</definedName>
    <definedName name="HTML_LastUpdate" hidden="1">"27/4/00"</definedName>
    <definedName name="HTML_LineAfter" hidden="1">FALSE</definedName>
    <definedName name="HTML_LineBefore" hidden="1">FALSE</definedName>
    <definedName name="HTML_Name" hidden="1">"ธนาคารแห่งประเทศไทย"</definedName>
    <definedName name="HTML_OBDlg2" hidden="1">TRUE</definedName>
    <definedName name="HTML_OBDlg4" hidden="1">TRUE</definedName>
    <definedName name="HTML_OS" hidden="1">0</definedName>
    <definedName name="HTML_PathFile" hidden="1">"M:\INTERNET\DATABANK\indicato\เครื่องชี้เดือนเมย\tab17.htm"</definedName>
    <definedName name="HTML_Title" hidden="1">"TAB17"</definedName>
  </definedNames>
  <calcPr calcId="162913"/>
</workbook>
</file>

<file path=xl/calcChain.xml><?xml version="1.0" encoding="utf-8"?>
<calcChain xmlns="http://schemas.openxmlformats.org/spreadsheetml/2006/main">
  <c r="L21" i="41" l="1"/>
  <c r="M21" i="41"/>
  <c r="K21" i="41"/>
  <c r="K15" i="41"/>
  <c r="M10" i="41"/>
  <c r="L10" i="41"/>
  <c r="K10" i="41"/>
  <c r="H10" i="41"/>
  <c r="I10" i="41"/>
  <c r="J10" i="41"/>
  <c r="E14" i="38" l="1"/>
  <c r="F14" i="38"/>
  <c r="G14" i="38"/>
  <c r="K14" i="38"/>
  <c r="L14" i="38"/>
  <c r="M14" i="38"/>
  <c r="E11" i="36" l="1"/>
  <c r="F11" i="36"/>
  <c r="G11" i="36"/>
  <c r="E12" i="36"/>
  <c r="F12" i="36"/>
  <c r="G12" i="36"/>
  <c r="E13" i="36"/>
  <c r="F13" i="36"/>
  <c r="G13" i="36"/>
  <c r="E14" i="36"/>
  <c r="F14" i="36"/>
  <c r="G14" i="36"/>
  <c r="E15" i="36"/>
  <c r="F15" i="36"/>
  <c r="G15" i="36"/>
  <c r="E16" i="36"/>
  <c r="F16" i="36"/>
  <c r="G16" i="36"/>
  <c r="E17" i="36"/>
  <c r="F17" i="36"/>
  <c r="G17" i="36"/>
  <c r="E18" i="36"/>
  <c r="F18" i="36"/>
  <c r="G18" i="36"/>
  <c r="E19" i="36"/>
  <c r="F19" i="36"/>
  <c r="G19" i="36"/>
  <c r="E20" i="36"/>
  <c r="F20" i="36"/>
  <c r="G20" i="36"/>
  <c r="E21" i="36"/>
  <c r="F21" i="36"/>
  <c r="G21" i="36"/>
  <c r="E22" i="36"/>
  <c r="F22" i="36"/>
  <c r="G22" i="36"/>
  <c r="E23" i="36"/>
  <c r="F23" i="36"/>
  <c r="G23" i="36"/>
  <c r="E24" i="36"/>
  <c r="F24" i="36"/>
  <c r="G24" i="36"/>
  <c r="E25" i="36"/>
  <c r="F25" i="36"/>
  <c r="G25" i="36"/>
  <c r="E26" i="36"/>
  <c r="F26" i="36"/>
  <c r="G26" i="36"/>
  <c r="E27" i="36"/>
  <c r="F27" i="36"/>
  <c r="G27" i="36"/>
  <c r="E28" i="36"/>
  <c r="F28" i="36"/>
  <c r="G28" i="36"/>
  <c r="E29" i="36"/>
  <c r="F29" i="36"/>
  <c r="G29" i="36"/>
  <c r="E41" i="36"/>
  <c r="F41" i="36"/>
  <c r="G41" i="36"/>
  <c r="E42" i="36"/>
  <c r="F42" i="36"/>
  <c r="G42" i="36"/>
  <c r="E43" i="36"/>
  <c r="F43" i="36"/>
  <c r="G43" i="36"/>
  <c r="E44" i="36"/>
  <c r="F44" i="36"/>
  <c r="G44" i="36"/>
  <c r="E45" i="36"/>
  <c r="F45" i="36"/>
  <c r="G45" i="36"/>
  <c r="E46" i="36"/>
  <c r="F46" i="36"/>
  <c r="G46" i="36"/>
  <c r="E47" i="36"/>
  <c r="F47" i="36"/>
  <c r="G47" i="36"/>
  <c r="E48" i="36"/>
  <c r="F48" i="36"/>
  <c r="G48" i="36"/>
  <c r="E49" i="36"/>
  <c r="F49" i="36"/>
  <c r="G49" i="36"/>
  <c r="E50" i="36"/>
  <c r="F50" i="36"/>
  <c r="G50" i="36"/>
  <c r="E51" i="36"/>
  <c r="F51" i="36"/>
  <c r="G51" i="36"/>
  <c r="E52" i="36"/>
  <c r="F52" i="36"/>
  <c r="G52" i="36"/>
  <c r="E53" i="36"/>
  <c r="F53" i="36"/>
  <c r="G53" i="36"/>
  <c r="E54" i="36"/>
  <c r="F54" i="36"/>
  <c r="G54" i="36"/>
  <c r="X9" i="35"/>
  <c r="Y9" i="35"/>
  <c r="W9" i="35" s="1"/>
  <c r="X10" i="35"/>
  <c r="W10" i="35" s="1"/>
  <c r="Y10" i="35"/>
  <c r="W12" i="35"/>
</calcChain>
</file>

<file path=xl/sharedStrings.xml><?xml version="1.0" encoding="utf-8"?>
<sst xmlns="http://schemas.openxmlformats.org/spreadsheetml/2006/main" count="670" uniqueCount="343">
  <si>
    <t>Total</t>
  </si>
  <si>
    <t>รวม</t>
  </si>
  <si>
    <t>ชาย</t>
  </si>
  <si>
    <t>หญิง</t>
  </si>
  <si>
    <t>Male</t>
  </si>
  <si>
    <t>Female</t>
  </si>
  <si>
    <t>ระดับการศึกษา</t>
  </si>
  <si>
    <t>ประถมศึกษา</t>
  </si>
  <si>
    <t>มัธยมศึกษาตอนต้น</t>
  </si>
  <si>
    <t>มัธยมศึกษาตอนปลาย</t>
  </si>
  <si>
    <t>วุฒิการศึกษา</t>
  </si>
  <si>
    <t>ปริญญาโทหรือสูงกว่า</t>
  </si>
  <si>
    <t>ปริญญาตรี</t>
  </si>
  <si>
    <t>อนุปริญญาหรือเทียบเท่า</t>
  </si>
  <si>
    <t>ต่ำกว่าอนุปริญญา</t>
  </si>
  <si>
    <t>ก่อนประถมศึกษา</t>
  </si>
  <si>
    <t>Qualification</t>
  </si>
  <si>
    <t xml:space="preserve">  Master's Degree or higher</t>
  </si>
  <si>
    <t xml:space="preserve">  Bachelor's Degree</t>
  </si>
  <si>
    <t xml:space="preserve">  Lower than Diploma</t>
  </si>
  <si>
    <t>Level of education</t>
  </si>
  <si>
    <t xml:space="preserve">  Upper Secondary</t>
  </si>
  <si>
    <t xml:space="preserve">  Lower Secondary</t>
  </si>
  <si>
    <t xml:space="preserve">  Elementary</t>
  </si>
  <si>
    <t xml:space="preserve">  Pre-elementary</t>
  </si>
  <si>
    <t>Unknown</t>
  </si>
  <si>
    <t>นักเรียน  Student</t>
  </si>
  <si>
    <t>ครู  Teacher</t>
  </si>
  <si>
    <t xml:space="preserve">  Dip.in Ed. or equivalent</t>
  </si>
  <si>
    <t>2559 (2016)</t>
  </si>
  <si>
    <t>2558 (2015)</t>
  </si>
  <si>
    <t>2557 (2014)</t>
  </si>
  <si>
    <t>Nakhon Ratchasima Seconary  Educational Service Area Office, Area 31</t>
  </si>
  <si>
    <t xml:space="preserve">               สำนักงานเขตพื้นที่การศึกษามัธยมศึกษาเขต 31   นครราชสีมา  </t>
  </si>
  <si>
    <t xml:space="preserve">     ที่มา:   สำนักงานเขตพื้นที่การศึกษาประถมศึกษา  นครราชสีมา  เขต 1-7</t>
  </si>
  <si>
    <t>ไม่ระบุ</t>
  </si>
  <si>
    <t>2556 (2013)</t>
  </si>
  <si>
    <t>2555 (2012)</t>
  </si>
  <si>
    <t>2554 (2011)</t>
  </si>
  <si>
    <t>ตาราง 7.4</t>
  </si>
  <si>
    <t>Table 7.4</t>
  </si>
  <si>
    <t xml:space="preserve"> Source:    </t>
  </si>
  <si>
    <t>Nakhon Ratchasima Primary  Educational Service Area Office, Area 1-7</t>
  </si>
  <si>
    <t>2560 (2017)</t>
  </si>
  <si>
    <t>ครู จำแนกตามเพศและวุฒิการศึกษา และนักเรียน จำแนกตามเพศและระดับการศึกษา พ.ศ.  2556 - 2560</t>
  </si>
  <si>
    <t>Teacher by Sex and Qualification and Student by Sex and Level of Education: 2013- 2017</t>
  </si>
  <si>
    <t>Department of Local Administration</t>
  </si>
  <si>
    <t>กรมส่งเสริมการปกครองส่วนท้องถิ่น</t>
  </si>
  <si>
    <t xml:space="preserve">สำนักงานเขตพื้นที่การศึกษามัธยมศึกษาเขต 31   นครราชสีมา  </t>
  </si>
  <si>
    <t>Source:</t>
  </si>
  <si>
    <t>สำนักงานเขตพื้นที่การศึกษาประถมศึกษา นครราชสีมา  เขต 1-7</t>
  </si>
  <si>
    <t>ที่มา:</t>
  </si>
  <si>
    <t xml:space="preserve">  Chaloem Phra Kiat District</t>
  </si>
  <si>
    <t>อำเภอเฉลิมพระเกียรติ</t>
  </si>
  <si>
    <t xml:space="preserve">  Sida Minor District</t>
  </si>
  <si>
    <t>อำเภอสีดา</t>
  </si>
  <si>
    <t xml:space="preserve">  Bua Lai Minor District</t>
  </si>
  <si>
    <t>อำเภอบัวลาย</t>
  </si>
  <si>
    <t xml:space="preserve">  Lam Thamenchai Minor District</t>
  </si>
  <si>
    <t>อำเภอลำทะเมนชัย</t>
  </si>
  <si>
    <t xml:space="preserve">  Phra Thong Kham Minor District</t>
  </si>
  <si>
    <t>อำเภอพระทองคำ</t>
  </si>
  <si>
    <t xml:space="preserve">  Mueang Yang Minor District</t>
  </si>
  <si>
    <t>อำเภอเมืองยาง</t>
  </si>
  <si>
    <t xml:space="preserve">  Thepharak Minor District</t>
  </si>
  <si>
    <t>อำเภอเทพารักษ์</t>
  </si>
  <si>
    <t xml:space="preserve">  Wang Nam Khiao District</t>
  </si>
  <si>
    <t>อำเภอวังน้ำเขียว</t>
  </si>
  <si>
    <t xml:space="preserve">  Non Daeng District</t>
  </si>
  <si>
    <t>อำเภอโนนแดง</t>
  </si>
  <si>
    <t xml:space="preserve">  Kaeng Sanam Nang District</t>
  </si>
  <si>
    <t>อำเภอแก้งสนามนาง</t>
  </si>
  <si>
    <t xml:space="preserve">  Nong Bunnak District</t>
  </si>
  <si>
    <t>อำเภอหนองบุญมาก</t>
  </si>
  <si>
    <t xml:space="preserve">  Pak Chong District</t>
  </si>
  <si>
    <t>อำเภอปากช่อง</t>
  </si>
  <si>
    <t xml:space="preserve">  Sikhio District</t>
  </si>
  <si>
    <t>อำเภอสีคิ้ว</t>
  </si>
  <si>
    <t xml:space="preserve">  Kham Thale So District</t>
  </si>
  <si>
    <t>อำเภอขามทะเลสอ</t>
  </si>
  <si>
    <t>Administration</t>
  </si>
  <si>
    <t xml:space="preserve"> Education Commission</t>
  </si>
  <si>
    <t>Education Commission</t>
  </si>
  <si>
    <t xml:space="preserve">Department of Local </t>
  </si>
  <si>
    <t>Office of the Private</t>
  </si>
  <si>
    <t>Office of the Basic</t>
  </si>
  <si>
    <t>กรมส่งเสริมการปกครองท้องถิ่น</t>
  </si>
  <si>
    <t>ส่งเสริมการศึกษาเอกชน</t>
  </si>
  <si>
    <t>การศึกษาขั้นพื้นฐาน</t>
  </si>
  <si>
    <t>สำนักบริหารงานคณะกรรมการ</t>
  </si>
  <si>
    <t>สนง.คณะกรรมการ</t>
  </si>
  <si>
    <t xml:space="preserve"> </t>
  </si>
  <si>
    <t>District</t>
  </si>
  <si>
    <t>สังกัด Jurisdiction</t>
  </si>
  <si>
    <t>อำเภอ</t>
  </si>
  <si>
    <t>Teachers by Jurisdiction, Sex and District: Academic Year 2017 (Cont.)</t>
  </si>
  <si>
    <t>Table 3.4</t>
  </si>
  <si>
    <t>ครู จำแนกตามสังกัด เพศ เป็นรายอำเภอ ปีการศึกษา 2560 (ต่อ)</t>
  </si>
  <si>
    <t xml:space="preserve">ตาราง 3.4    </t>
  </si>
  <si>
    <t xml:space="preserve">  Sung Noen District</t>
  </si>
  <si>
    <t>อำเภอสูงเนิน</t>
  </si>
  <si>
    <t xml:space="preserve">  Chum Phuang District</t>
  </si>
  <si>
    <t>อำเภอชุมพวง</t>
  </si>
  <si>
    <t xml:space="preserve">  Huai Thalaeng District</t>
  </si>
  <si>
    <t>อำเภอห้วยแถลง</t>
  </si>
  <si>
    <t xml:space="preserve">  Phimai District</t>
  </si>
  <si>
    <t>อำเภอพิมาย</t>
  </si>
  <si>
    <t xml:space="preserve">  Pak Thong Chai District</t>
  </si>
  <si>
    <t>อำเภอปักธงชัย</t>
  </si>
  <si>
    <t xml:space="preserve">  Prathai District</t>
  </si>
  <si>
    <t>อำเภอประทาย</t>
  </si>
  <si>
    <t xml:space="preserve">  Bua Yai District</t>
  </si>
  <si>
    <t>อำเภอบัวใหญ่</t>
  </si>
  <si>
    <t xml:space="preserve">  Kham Sakaesaeng District</t>
  </si>
  <si>
    <t>อำเภอขามสะแกแสง</t>
  </si>
  <si>
    <t xml:space="preserve">  Non Sung District</t>
  </si>
  <si>
    <t>อำเภอโนนสูง</t>
  </si>
  <si>
    <t xml:space="preserve">  Non Thai District</t>
  </si>
  <si>
    <t>อำเภอโนนไทย</t>
  </si>
  <si>
    <t xml:space="preserve">  Dan Khun Thot District</t>
  </si>
  <si>
    <t>อำเภอด่านขุนทด</t>
  </si>
  <si>
    <t xml:space="preserve">  Chok Chai District</t>
  </si>
  <si>
    <t>อำเภอโชคชัย</t>
  </si>
  <si>
    <t xml:space="preserve">  Chakkarat District</t>
  </si>
  <si>
    <t>อำเภอจักราช</t>
  </si>
  <si>
    <t xml:space="preserve">  Ban Lueam District</t>
  </si>
  <si>
    <t>อำเภอบ้านเหลื่อม</t>
  </si>
  <si>
    <t xml:space="preserve">  Khong District</t>
  </si>
  <si>
    <t>อำเภอคง</t>
  </si>
  <si>
    <t xml:space="preserve">  Soeng Sang District</t>
  </si>
  <si>
    <t>อำเภอเสิงสาง</t>
  </si>
  <si>
    <t xml:space="preserve">  Khon Buri District</t>
  </si>
  <si>
    <t>อำเภอครบุรี</t>
  </si>
  <si>
    <t xml:space="preserve">  Mueang Nakhon Ratchasima District</t>
  </si>
  <si>
    <t>อำเภอเมืองนครราชสีมา</t>
  </si>
  <si>
    <t>รวมยอด</t>
  </si>
  <si>
    <t>Teachers by Jurisdiction, Sex and District: Academic Year 2017</t>
  </si>
  <si>
    <t>ครู จำแนกตามสังกัด เพศ เป็นรายอำเภอ ปีการศึกษา 2560</t>
  </si>
  <si>
    <t>Source:   Department of Provincial Administration,  Ministry of Interior</t>
  </si>
  <si>
    <t xml:space="preserve">           ที่มา:  กรมการปกครอง  กระทรวงมหาดไทย</t>
  </si>
  <si>
    <t xml:space="preserve">   Note:   Unknown = Unknown/Lunar calendar</t>
  </si>
  <si>
    <t xml:space="preserve">    หมายเหตุ: ไม่ทราบ = ไม่ทราบ/ระบุปีจันทรคติ</t>
  </si>
  <si>
    <t>Chaloem Phra Kiat District</t>
  </si>
  <si>
    <t xml:space="preserve">Sida Minor District </t>
  </si>
  <si>
    <t xml:space="preserve">Bua Lai Minor District </t>
  </si>
  <si>
    <t xml:space="preserve">Lam Thamenchai Minor District </t>
  </si>
  <si>
    <t xml:space="preserve">Phra Thong Kham Minor District </t>
  </si>
  <si>
    <t xml:space="preserve">Mueang Yang Minor District </t>
  </si>
  <si>
    <t xml:space="preserve">Thepharak Minor District </t>
  </si>
  <si>
    <t>Wang Nam Khiao District</t>
  </si>
  <si>
    <t>in central house file</t>
  </si>
  <si>
    <t>population</t>
  </si>
  <si>
    <t>national</t>
  </si>
  <si>
    <t>over</t>
  </si>
  <si>
    <t>75-79</t>
  </si>
  <si>
    <t>70-74</t>
  </si>
  <si>
    <t>65-69</t>
  </si>
  <si>
    <t>60-64</t>
  </si>
  <si>
    <t>55-59</t>
  </si>
  <si>
    <t>50-54</t>
  </si>
  <si>
    <t>45-49</t>
  </si>
  <si>
    <t>40-44</t>
  </si>
  <si>
    <t>35-39</t>
  </si>
  <si>
    <t>30-34</t>
  </si>
  <si>
    <t>25-29</t>
  </si>
  <si>
    <t>20-24</t>
  </si>
  <si>
    <t>15-19</t>
  </si>
  <si>
    <t>10-14</t>
  </si>
  <si>
    <t>5-9</t>
  </si>
  <si>
    <t>0-4</t>
  </si>
  <si>
    <t>Population registered</t>
  </si>
  <si>
    <t>Transferring</t>
  </si>
  <si>
    <t>A Non-Thai</t>
  </si>
  <si>
    <t>ไม่ทราบ</t>
  </si>
  <si>
    <t xml:space="preserve">80 and </t>
  </si>
  <si>
    <t>ทะเบียนบ้านกลาง</t>
  </si>
  <si>
    <t>ระหว่างการย้าย</t>
  </si>
  <si>
    <t>สัญชาติไทย</t>
  </si>
  <si>
    <t>มากกว่า</t>
  </si>
  <si>
    <t>ประชากรใน</t>
  </si>
  <si>
    <t>ประชากรอยู่</t>
  </si>
  <si>
    <t>ผู้ไม่ใช่</t>
  </si>
  <si>
    <t>80 และ</t>
  </si>
  <si>
    <t xml:space="preserve"> หมวดอายุ (ปี)  Age group (year)</t>
  </si>
  <si>
    <t xml:space="preserve"> อำเภอ</t>
  </si>
  <si>
    <t>Population from Registration Record by Sex, Age Group and District: 2017 (Cont.)</t>
  </si>
  <si>
    <t>Table  7.1</t>
  </si>
  <si>
    <t>ประชากรจากการทะเบียน จำแนกตามเพศ และหมวดอายุ เป็นรายอำเภอ พ.ศ. 2560 (ต่อ)</t>
  </si>
  <si>
    <t>ตาราง  7.1</t>
  </si>
  <si>
    <t>Non Daeng District</t>
  </si>
  <si>
    <t>Kaeng Sanam Nang District</t>
  </si>
  <si>
    <t>Nong Bunmak District</t>
  </si>
  <si>
    <t>Pak Chong District</t>
  </si>
  <si>
    <t>Sikhio District</t>
  </si>
  <si>
    <t>Kham Thale So District</t>
  </si>
  <si>
    <t>Sung Noen District</t>
  </si>
  <si>
    <t>Chum Phuang District</t>
  </si>
  <si>
    <t>Huai Thalaeng District</t>
  </si>
  <si>
    <t>Phimai District</t>
  </si>
  <si>
    <t>Pak Thong Chai District</t>
  </si>
  <si>
    <t>Prathai District</t>
  </si>
  <si>
    <t>Bua Yai District</t>
  </si>
  <si>
    <t>Kham Sakaesaeng District</t>
  </si>
  <si>
    <t>Non Sung District</t>
  </si>
  <si>
    <t>Non Thai District</t>
  </si>
  <si>
    <t>Dan Khun Thot District</t>
  </si>
  <si>
    <t>Chok Chai District</t>
  </si>
  <si>
    <t>Chakkarat District</t>
  </si>
  <si>
    <t>Ban Lueam District</t>
  </si>
  <si>
    <t>Khong District</t>
  </si>
  <si>
    <t>Soeng Sang District</t>
  </si>
  <si>
    <t>Khon Buri District</t>
  </si>
  <si>
    <t>Mueang Nakhon Ratchasima District</t>
  </si>
  <si>
    <t>Population from Registration Record by Sex, Age Group and District: 2017</t>
  </si>
  <si>
    <t>ประชากรจากการทะเบียน จำแนกตามเพศ และหมวดอายุ เป็นรายอำเภอ พ.ศ. 2560</t>
  </si>
  <si>
    <t xml:space="preserve"> Office of the Permanent Secretary for Pulic Health,Ministry of Public Health.</t>
  </si>
  <si>
    <t>Source  :</t>
  </si>
  <si>
    <t xml:space="preserve"> สำนักงานปลัดกระทรวงสาธารณสุข กระทรวงสาธารณสุข</t>
  </si>
  <si>
    <t>ที่มา  :</t>
  </si>
  <si>
    <t>หญิง
Female</t>
  </si>
  <si>
    <t>ชาย
Male</t>
  </si>
  <si>
    <t>รวม
Total</t>
  </si>
  <si>
    <t>ต่อประชากรพันคน
Per 1,000 population</t>
  </si>
  <si>
    <t>จำนวน
Number</t>
  </si>
  <si>
    <t>Year</t>
  </si>
  <si>
    <t>การตาย Deaths</t>
  </si>
  <si>
    <t>การเกิด Births</t>
  </si>
  <si>
    <t>ปี</t>
  </si>
  <si>
    <t>TABLE 7.2  NUMBER OF BIRTH AND DEATH BY SEX : 2010 - 2017</t>
  </si>
  <si>
    <t>ตาราง    7.2  จำนวนการเกิด การตาย จำแนกตามเพศ พ.ศ. 2553 - 2560</t>
  </si>
  <si>
    <t>Per 1,000 population</t>
  </si>
  <si>
    <t>Number</t>
  </si>
  <si>
    <t>ต่อประชากรพันคน</t>
  </si>
  <si>
    <t>จำนวน</t>
  </si>
  <si>
    <t>การตาย Death</t>
  </si>
  <si>
    <t>การเกิดมีชีพ  Livebirth</t>
  </si>
  <si>
    <t>Table</t>
  </si>
  <si>
    <t>ตาราง</t>
  </si>
  <si>
    <t xml:space="preserve">     ที่มา:   สำนักงานสาธารณสุขจังหวัดนครราชสีมา</t>
  </si>
  <si>
    <t>The  Labour Force Survey: 2016 - 2017 ,  Nakhon Ratchasima Provincial ,  National Statistical Office</t>
  </si>
  <si>
    <t xml:space="preserve"> การสำรวจภาวะการทำงานของประชากร พ.ศ. 2559 - 2560, จังหวัดนครราชสีมา สำนักงานสถิติแห่งชาติ</t>
  </si>
  <si>
    <t>3. Others</t>
  </si>
  <si>
    <t>3. อื่นๆ</t>
  </si>
  <si>
    <t>2. Studies</t>
  </si>
  <si>
    <t>2. เรียนหนังสือ</t>
  </si>
  <si>
    <t>1. Household work</t>
  </si>
  <si>
    <t>1. ทำงานบ้าน</t>
  </si>
  <si>
    <t>Persons not in labour force</t>
  </si>
  <si>
    <t>ผู้ไม่อยู่ในกำลังแรงงาน</t>
  </si>
  <si>
    <t>2. Seasonally inactive labour force</t>
  </si>
  <si>
    <t>-</t>
  </si>
  <si>
    <t>2.  กำลังแรงงานที่รอฤดูกาล</t>
  </si>
  <si>
    <t>1.2  Unemployed</t>
  </si>
  <si>
    <t>1.2  ผู้ว่างงาน</t>
  </si>
  <si>
    <t>1.1.  Employed</t>
  </si>
  <si>
    <t>1.1  ผู้มีงานทำ</t>
  </si>
  <si>
    <t>1.  Current  labour force</t>
  </si>
  <si>
    <t>1. กำลังแรงงานปัจจุบัน</t>
  </si>
  <si>
    <t>Total  labour  force</t>
  </si>
  <si>
    <t>กำลังแรงงานรวม</t>
  </si>
  <si>
    <t xml:space="preserve"> Quarter 1</t>
  </si>
  <si>
    <t xml:space="preserve"> Quarter 4</t>
  </si>
  <si>
    <t xml:space="preserve"> Quarter 3</t>
  </si>
  <si>
    <t xml:space="preserve"> Quarter 2</t>
  </si>
  <si>
    <t>Labour force status</t>
  </si>
  <si>
    <t xml:space="preserve"> ไตรมาสที่ 1</t>
  </si>
  <si>
    <t xml:space="preserve"> ไตรมาสที่ 4</t>
  </si>
  <si>
    <t xml:space="preserve"> ไตรมาสที่ 3</t>
  </si>
  <si>
    <t xml:space="preserve"> ไตรมาสที่ 2</t>
  </si>
  <si>
    <t>สถานภาพแรงงาน</t>
  </si>
  <si>
    <t>(หน่วยเป็นพัน  In thousands)</t>
  </si>
  <si>
    <t>Population Aged 15 Years and Over by Sex, Labour Force Status and Quarterly: 2016 - 2017</t>
  </si>
  <si>
    <t>ประชากรอายุ 15 ปีขึ้นไป จำแนกตามเพศ และสถานภาพแรงงาน เป็นรายไตรมาส พ.ศ. 2559 - 2560</t>
  </si>
  <si>
    <t>60 and over</t>
  </si>
  <si>
    <t>262</t>
  </si>
  <si>
    <t>60 ปีขึ้นไป</t>
  </si>
  <si>
    <t>2,519</t>
  </si>
  <si>
    <t>1,303</t>
  </si>
  <si>
    <t>3,821</t>
  </si>
  <si>
    <t>45-54</t>
  </si>
  <si>
    <t>7,481</t>
  </si>
  <si>
    <t>7,628</t>
  </si>
  <si>
    <t>15,109</t>
  </si>
  <si>
    <t>35-44</t>
  </si>
  <si>
    <t>12,214</t>
  </si>
  <si>
    <t>8,411</t>
  </si>
  <si>
    <t>20,625</t>
  </si>
  <si>
    <t>25-34</t>
  </si>
  <si>
    <t>14,788</t>
  </si>
  <si>
    <t>5,522</t>
  </si>
  <si>
    <t>20,310</t>
  </si>
  <si>
    <t>15-24</t>
  </si>
  <si>
    <t>10,881</t>
  </si>
  <si>
    <t>5,315</t>
  </si>
  <si>
    <t>16,196</t>
  </si>
  <si>
    <t>Age group (year)</t>
  </si>
  <si>
    <t>48,145</t>
  </si>
  <si>
    <t>28,178</t>
  </si>
  <si>
    <t>76,323</t>
  </si>
  <si>
    <t>กลุ่มอายุ (ปี)</t>
  </si>
  <si>
    <t>Higher Level</t>
  </si>
  <si>
    <t>13,201</t>
  </si>
  <si>
    <t>7,874</t>
  </si>
  <si>
    <t>21,075</t>
  </si>
  <si>
    <t>อุดมศึกษา</t>
  </si>
  <si>
    <t>Secondary</t>
  </si>
  <si>
    <t>23,224</t>
  </si>
  <si>
    <t>9,335</t>
  </si>
  <si>
    <t>32,559</t>
  </si>
  <si>
    <t>มัธยมศึกษา</t>
  </si>
  <si>
    <t>Elementary</t>
  </si>
  <si>
    <t>8,727</t>
  </si>
  <si>
    <t>7,345</t>
  </si>
  <si>
    <t>16,072</t>
  </si>
  <si>
    <t>Less than Elementary</t>
  </si>
  <si>
    <t>2,874</t>
  </si>
  <si>
    <t>3,624</t>
  </si>
  <si>
    <t>6,498</t>
  </si>
  <si>
    <t>ต่ำกว่าประถมศึกษา</t>
  </si>
  <si>
    <t>None</t>
  </si>
  <si>
    <t>118</t>
  </si>
  <si>
    <t>ไม่มีการศึกษา</t>
  </si>
  <si>
    <t>Level of Education</t>
  </si>
  <si>
    <t>ระดับการศึกษาที่สำเร็จ</t>
  </si>
  <si>
    <t>Seasonally inactive labour force</t>
  </si>
  <si>
    <t>ผู้ที่รอฤดูกาล</t>
  </si>
  <si>
    <t>Unempoyed</t>
  </si>
  <si>
    <t>ผู้ว่างงาน</t>
  </si>
  <si>
    <t>Employed</t>
  </si>
  <si>
    <t>ผู้มีงานทำ</t>
  </si>
  <si>
    <t>Item</t>
  </si>
  <si>
    <t>รายการ</t>
  </si>
  <si>
    <t>and Age Groups:  2015 - 2017</t>
  </si>
  <si>
    <t xml:space="preserve">Population Aged 15 Years and Over to Desirability for Development by Sex, Labour Force Status, Level of Education Attainment </t>
  </si>
  <si>
    <t>ประชากรอายุ 15 ปีขึ้นไปที่ต้องการพัฒนาขีดความสามารถ จำแนกตามเพศ สถานภาพแรงงาน ระดับการศึกษาที่สำเร็จ และกลุ่มอายุ พ.ศ.  2558 - 2560</t>
  </si>
  <si>
    <t xml:space="preserve">ตาราง    </t>
  </si>
  <si>
    <t xml:space="preserve">     ที่มา:   การสำรวจความต้องการพัฒนาขีดความสามารถของประชากร พ.ศ. 2558 - 2560  จังหวัดนครราชสีมา   สำนักงานสถิติแห่งชาติ</t>
  </si>
  <si>
    <t>Source:  The 2015 - 2017 Skill Development Survey:  Nakhon ratchasima, Provincial,  National Statistical Office.</t>
  </si>
  <si>
    <t xml:space="preserve"> Source:   Nakhon Ratchasima   Provincial Health Office </t>
  </si>
  <si>
    <t>Table  7.2</t>
  </si>
  <si>
    <t>ตาราง  7.2</t>
  </si>
  <si>
    <t>การเกิดมีชีพ การตาย จำแนกตามเพศ พ.ศ. 2553 - 2560</t>
  </si>
  <si>
    <t>Livebirth and Death by Sex: 2010 - 2017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</si>
</sst>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1" formatCode="_-* #,##0_-;\-* #,##0_-;_-* &quot;-&quot;_-;_-@_-"/>
    <numFmt numFmtId="43" formatCode="_-* #,##0.00_-;\-* #,##0.00_-;_-* &quot;-&quot;??_-;_-@_-"/>
    <numFmt numFmtId="187" formatCode="_-* #,##0_-;\-* #,##0_-;_-* &quot;-&quot;??_-;_-@_-"/>
    <numFmt numFmtId="188" formatCode="_-* #,##0.00_-;\-* #,##0.00_-;_-* \-??_-;_-@_-"/>
    <numFmt numFmtId="189" formatCode="_-* #,##0.0_-;\-* #,##0.0_-;_-* &quot;-&quot;??_-;_-@_-"/>
    <numFmt numFmtId="190" formatCode="_(* #,##0.00_);_(* \(#,##0.00\);_(* &quot;-&quot;??_);_(@_)"/>
    <numFmt numFmtId="191" formatCode="_(* #,##0_);_(* \(#,##0\);_(* &quot;-&quot;??_);_(@_)"/>
    <numFmt numFmtId="192" formatCode="_(* #,##0.0_);_(* \(#,##0.0\);_(* &quot;-&quot;??_);_(@_)"/>
    <numFmt numFmtId="193" formatCode="#,##0_ ;\-#,##0\ "/>
    <numFmt numFmtId="194" formatCode="_-* #,##0_-;\-* #,##0_-;_-* \-??_-;_-@_-"/>
  </numFmts>
  <fonts count="43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sz val="11"/>
      <color indexed="8"/>
      <name val="Tahoma"/>
      <family val="2"/>
      <charset val="222"/>
    </font>
    <font>
      <sz val="14"/>
      <name val="Cordia New"/>
      <family val="2"/>
    </font>
    <font>
      <u/>
      <sz val="14"/>
      <color theme="10"/>
      <name val="Cordia New"/>
      <family val="2"/>
    </font>
    <font>
      <sz val="10"/>
      <name val="Arial"/>
      <family val="2"/>
    </font>
    <font>
      <sz val="7"/>
      <color theme="1"/>
      <name val="Tahoma"/>
      <family val="2"/>
      <scheme val="minor"/>
    </font>
    <font>
      <b/>
      <sz val="7"/>
      <color theme="1"/>
      <name val="Tahoma"/>
      <family val="2"/>
      <scheme val="minor"/>
    </font>
    <font>
      <sz val="12"/>
      <color indexed="8"/>
      <name val="TH SarabunPSK"/>
      <family val="2"/>
    </font>
    <font>
      <b/>
      <sz val="12"/>
      <name val="TH SarabunPSK"/>
      <family val="2"/>
    </font>
    <font>
      <sz val="11"/>
      <name val="TH SarabunPSK"/>
      <family val="2"/>
    </font>
    <font>
      <sz val="12.5"/>
      <name val="TH SarabunPSK"/>
      <family val="2"/>
    </font>
    <font>
      <sz val="10"/>
      <name val="TH SarabunPSK"/>
      <family val="2"/>
    </font>
    <font>
      <sz val="9"/>
      <name val="TH SarabunPSK"/>
      <family val="2"/>
    </font>
    <font>
      <sz val="14"/>
      <color theme="1"/>
      <name val="TH SarabunPSK"/>
      <family val="2"/>
    </font>
    <font>
      <sz val="11"/>
      <color theme="1"/>
      <name val="TH SarabunPSK"/>
      <family val="2"/>
    </font>
    <font>
      <sz val="8"/>
      <color theme="1"/>
      <name val="TH SarabunPSK"/>
      <family val="2"/>
    </font>
    <font>
      <sz val="9"/>
      <color theme="1"/>
      <name val="TH SarabunPSK"/>
      <family val="2"/>
    </font>
    <font>
      <sz val="12"/>
      <color theme="1"/>
      <name val="TH SarabunPSK"/>
      <family val="2"/>
    </font>
    <font>
      <b/>
      <sz val="10"/>
      <color theme="1"/>
      <name val="TH SarabunPSK"/>
      <family val="2"/>
    </font>
    <font>
      <sz val="10"/>
      <color theme="1"/>
      <name val="TH SarabunPSK"/>
      <family val="2"/>
    </font>
    <font>
      <b/>
      <sz val="12"/>
      <color theme="1"/>
      <name val="TH SarabunPSK"/>
      <family val="2"/>
    </font>
    <font>
      <b/>
      <sz val="11"/>
      <color theme="1"/>
      <name val="TH SarabunPSK"/>
      <family val="2"/>
    </font>
    <font>
      <b/>
      <sz val="9"/>
      <color theme="1"/>
      <name val="TH SarabunPSK"/>
      <family val="2"/>
    </font>
    <font>
      <sz val="14"/>
      <name val="Angsana New"/>
      <family val="1"/>
    </font>
    <font>
      <sz val="14"/>
      <name val="CordiaUPC"/>
      <family val="2"/>
    </font>
    <font>
      <b/>
      <sz val="16"/>
      <name val="Angsana New"/>
      <family val="1"/>
      <charset val="222"/>
    </font>
    <font>
      <b/>
      <sz val="18"/>
      <name val="Angsana New"/>
      <family val="1"/>
      <charset val="222"/>
    </font>
    <font>
      <sz val="8"/>
      <name val="TH SarabunPSK"/>
      <family val="2"/>
    </font>
    <font>
      <b/>
      <sz val="8"/>
      <name val="TH SarabunPSK"/>
      <family val="2"/>
    </font>
    <font>
      <i/>
      <sz val="14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F2F9F9"/>
        <bgColor indexed="64"/>
      </patternFill>
    </fill>
    <fill>
      <patternFill patternType="solid">
        <fgColor rgb="FFF5F5F5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</borders>
  <cellStyleXfs count="106">
    <xf numFmtId="0" fontId="0" fillId="0" borderId="0"/>
    <xf numFmtId="43" fontId="8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4" fillId="2" borderId="13" applyNumberFormat="0" applyFont="0" applyAlignment="0" applyProtection="0"/>
    <xf numFmtId="43" fontId="1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5" fillId="0" borderId="0"/>
    <xf numFmtId="0" fontId="1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5" fillId="0" borderId="0"/>
    <xf numFmtId="0" fontId="7" fillId="0" borderId="0"/>
    <xf numFmtId="0" fontId="4" fillId="0" borderId="0"/>
    <xf numFmtId="43" fontId="7" fillId="0" borderId="0" applyFont="0" applyFill="0" applyBorder="0" applyAlignment="0" applyProtection="0"/>
    <xf numFmtId="188" fontId="7" fillId="0" borderId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" fillId="0" borderId="0"/>
    <xf numFmtId="0" fontId="7" fillId="0" borderId="0"/>
    <xf numFmtId="0" fontId="7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7" fillId="0" borderId="0"/>
    <xf numFmtId="43" fontId="36" fillId="0" borderId="0" applyFont="0" applyFill="0" applyBorder="0" applyAlignment="0" applyProtection="0"/>
    <xf numFmtId="0" fontId="1" fillId="0" borderId="0"/>
    <xf numFmtId="0" fontId="36" fillId="0" borderId="0"/>
    <xf numFmtId="190" fontId="7" fillId="0" borderId="0" applyFill="0" applyBorder="0" applyAlignment="0" applyProtection="0"/>
    <xf numFmtId="191" fontId="7" fillId="0" borderId="0" applyFill="0" applyBorder="0" applyAlignment="0" applyProtection="0"/>
    <xf numFmtId="191" fontId="7" fillId="0" borderId="0" applyFill="0" applyBorder="0" applyAlignment="0" applyProtection="0"/>
    <xf numFmtId="192" fontId="7" fillId="0" borderId="0" applyFill="0" applyBorder="0" applyAlignment="0" applyProtection="0"/>
    <xf numFmtId="191" fontId="7" fillId="0" borderId="0" applyFill="0" applyBorder="0" applyAlignment="0" applyProtection="0"/>
    <xf numFmtId="0" fontId="17" fillId="0" borderId="0"/>
    <xf numFmtId="0" fontId="17" fillId="0" borderId="0"/>
    <xf numFmtId="0" fontId="7" fillId="0" borderId="0"/>
    <xf numFmtId="0" fontId="37" fillId="0" borderId="0"/>
    <xf numFmtId="43" fontId="37" fillId="0" borderId="0" applyFont="0" applyFill="0" applyBorder="0" applyAlignment="0" applyProtection="0"/>
  </cellStyleXfs>
  <cellXfs count="388">
    <xf numFmtId="0" fontId="0" fillId="0" borderId="0" xfId="0"/>
    <xf numFmtId="187" fontId="13" fillId="0" borderId="3" xfId="66" applyNumberFormat="1" applyFont="1" applyBorder="1"/>
    <xf numFmtId="187" fontId="10" fillId="0" borderId="3" xfId="66" applyNumberFormat="1" applyFont="1" applyBorder="1"/>
    <xf numFmtId="187" fontId="13" fillId="0" borderId="2" xfId="66" applyNumberFormat="1" applyFont="1" applyBorder="1"/>
    <xf numFmtId="187" fontId="10" fillId="0" borderId="2" xfId="66" applyNumberFormat="1" applyFont="1" applyBorder="1"/>
    <xf numFmtId="41" fontId="13" fillId="0" borderId="0" xfId="66" applyNumberFormat="1" applyFont="1"/>
    <xf numFmtId="41" fontId="13" fillId="0" borderId="2" xfId="66" applyNumberFormat="1" applyFont="1" applyBorder="1"/>
    <xf numFmtId="41" fontId="13" fillId="0" borderId="3" xfId="66" applyNumberFormat="1" applyFont="1" applyBorder="1"/>
    <xf numFmtId="187" fontId="13" fillId="0" borderId="0" xfId="66" applyNumberFormat="1" applyFont="1" applyBorder="1"/>
    <xf numFmtId="187" fontId="10" fillId="0" borderId="0" xfId="66" applyNumberFormat="1" applyFont="1" applyBorder="1"/>
    <xf numFmtId="41" fontId="13" fillId="0" borderId="0" xfId="66" applyNumberFormat="1" applyFont="1" applyBorder="1"/>
    <xf numFmtId="0" fontId="11" fillId="0" borderId="0" xfId="68" applyFont="1"/>
    <xf numFmtId="0" fontId="11" fillId="0" borderId="0" xfId="68" applyFont="1" applyBorder="1"/>
    <xf numFmtId="0" fontId="18" fillId="3" borderId="0" xfId="71" applyFont="1" applyFill="1" applyBorder="1" applyAlignment="1">
      <alignment horizontal="center" wrapText="1"/>
    </xf>
    <xf numFmtId="0" fontId="19" fillId="4" borderId="0" xfId="71" applyFont="1" applyFill="1" applyBorder="1" applyAlignment="1">
      <alignment horizontal="center" wrapText="1"/>
    </xf>
    <xf numFmtId="0" fontId="13" fillId="0" borderId="0" xfId="72" applyFont="1" applyBorder="1" applyAlignment="1">
      <alignment horizontal="left"/>
    </xf>
    <xf numFmtId="0" fontId="13" fillId="0" borderId="0" xfId="72" applyFont="1"/>
    <xf numFmtId="0" fontId="13" fillId="0" borderId="0" xfId="68" applyFont="1"/>
    <xf numFmtId="0" fontId="13" fillId="0" borderId="0" xfId="68" applyFont="1" applyBorder="1"/>
    <xf numFmtId="0" fontId="12" fillId="0" borderId="0" xfId="68" applyFont="1"/>
    <xf numFmtId="0" fontId="12" fillId="0" borderId="0" xfId="68" applyFont="1" applyBorder="1" applyAlignment="1">
      <alignment horizontal="left"/>
    </xf>
    <xf numFmtId="0" fontId="12" fillId="0" borderId="0" xfId="68" applyFont="1" applyAlignment="1">
      <alignment horizontal="center"/>
    </xf>
    <xf numFmtId="0" fontId="11" fillId="0" borderId="10" xfId="68" applyFont="1" applyBorder="1"/>
    <xf numFmtId="0" fontId="11" fillId="0" borderId="5" xfId="68" applyFont="1" applyBorder="1"/>
    <xf numFmtId="0" fontId="11" fillId="0" borderId="3" xfId="68" applyFont="1" applyBorder="1"/>
    <xf numFmtId="0" fontId="11" fillId="0" borderId="2" xfId="68" applyFont="1" applyBorder="1"/>
    <xf numFmtId="0" fontId="11" fillId="0" borderId="6" xfId="68" applyFont="1" applyBorder="1"/>
    <xf numFmtId="0" fontId="13" fillId="0" borderId="2" xfId="68" applyFont="1" applyBorder="1"/>
    <xf numFmtId="0" fontId="13" fillId="0" borderId="2" xfId="68" applyFont="1" applyBorder="1" applyAlignment="1">
      <alignment horizontal="left"/>
    </xf>
    <xf numFmtId="0" fontId="10" fillId="0" borderId="2" xfId="68" applyFont="1" applyBorder="1" applyAlignment="1">
      <alignment horizontal="center"/>
    </xf>
    <xf numFmtId="0" fontId="13" fillId="0" borderId="9" xfId="68" applyFont="1" applyBorder="1"/>
    <xf numFmtId="0" fontId="13" fillId="0" borderId="2" xfId="72" applyFont="1" applyBorder="1" applyAlignment="1">
      <alignment horizontal="left"/>
    </xf>
    <xf numFmtId="0" fontId="13" fillId="0" borderId="0" xfId="68" applyFont="1" applyAlignment="1">
      <alignment horizontal="left"/>
    </xf>
    <xf numFmtId="0" fontId="13" fillId="0" borderId="0" xfId="72" applyFont="1" applyAlignment="1">
      <alignment horizontal="left"/>
    </xf>
    <xf numFmtId="0" fontId="13" fillId="0" borderId="9" xfId="68" applyFont="1" applyBorder="1" applyAlignment="1"/>
    <xf numFmtId="0" fontId="13" fillId="0" borderId="0" xfId="68" applyFont="1" applyAlignment="1"/>
    <xf numFmtId="0" fontId="13" fillId="0" borderId="8" xfId="68" applyFont="1" applyBorder="1"/>
    <xf numFmtId="0" fontId="12" fillId="0" borderId="6" xfId="68" applyFont="1" applyBorder="1" applyAlignment="1">
      <alignment horizontal="center"/>
    </xf>
    <xf numFmtId="0" fontId="12" fillId="0" borderId="5" xfId="68" applyFont="1" applyBorder="1" applyAlignment="1">
      <alignment horizontal="center"/>
    </xf>
    <xf numFmtId="0" fontId="12" fillId="0" borderId="7" xfId="68" applyFont="1" applyBorder="1"/>
    <xf numFmtId="0" fontId="12" fillId="0" borderId="4" xfId="68" applyFont="1" applyBorder="1" applyAlignment="1">
      <alignment horizontal="center"/>
    </xf>
    <xf numFmtId="0" fontId="12" fillId="0" borderId="1" xfId="68" applyFont="1" applyBorder="1" applyAlignment="1">
      <alignment horizontal="center"/>
    </xf>
    <xf numFmtId="0" fontId="12" fillId="0" borderId="10" xfId="68" applyFont="1" applyBorder="1"/>
    <xf numFmtId="0" fontId="10" fillId="0" borderId="0" xfId="73" applyFont="1"/>
    <xf numFmtId="0" fontId="10" fillId="0" borderId="0" xfId="73" applyFont="1" applyBorder="1"/>
    <xf numFmtId="0" fontId="9" fillId="0" borderId="0" xfId="73" applyFont="1"/>
    <xf numFmtId="0" fontId="9" fillId="0" borderId="0" xfId="73" applyFont="1" applyAlignment="1">
      <alignment horizontal="center"/>
    </xf>
    <xf numFmtId="0" fontId="9" fillId="0" borderId="0" xfId="73" applyFont="1" applyBorder="1"/>
    <xf numFmtId="0" fontId="11" fillId="0" borderId="0" xfId="87" applyFont="1" applyAlignment="1">
      <alignment vertical="center"/>
    </xf>
    <xf numFmtId="0" fontId="11" fillId="0" borderId="0" xfId="87" applyFont="1" applyBorder="1" applyAlignment="1">
      <alignment vertical="center"/>
    </xf>
    <xf numFmtId="0" fontId="11" fillId="0" borderId="0" xfId="87" applyFont="1" applyAlignment="1">
      <alignment horizontal="left" vertical="center"/>
    </xf>
    <xf numFmtId="0" fontId="12" fillId="0" borderId="0" xfId="87" applyFont="1" applyAlignment="1">
      <alignment vertical="center"/>
    </xf>
    <xf numFmtId="0" fontId="13" fillId="0" borderId="0" xfId="87" applyFont="1" applyAlignment="1">
      <alignment vertical="center"/>
    </xf>
    <xf numFmtId="0" fontId="20" fillId="0" borderId="0" xfId="87" applyFont="1" applyAlignment="1">
      <alignment vertical="center"/>
    </xf>
    <xf numFmtId="0" fontId="12" fillId="0" borderId="0" xfId="87" applyFont="1" applyAlignment="1">
      <alignment horizontal="right" vertical="center"/>
    </xf>
    <xf numFmtId="0" fontId="12" fillId="0" borderId="0" xfId="87" applyFont="1" applyBorder="1" applyAlignment="1">
      <alignment vertical="center"/>
    </xf>
    <xf numFmtId="0" fontId="11" fillId="0" borderId="7" xfId="87" applyFont="1" applyBorder="1" applyAlignment="1">
      <alignment vertical="center"/>
    </xf>
    <xf numFmtId="0" fontId="11" fillId="0" borderId="6" xfId="87" applyFont="1" applyBorder="1" applyAlignment="1">
      <alignment vertical="center"/>
    </xf>
    <xf numFmtId="0" fontId="11" fillId="0" borderId="14" xfId="87" applyFont="1" applyBorder="1" applyAlignment="1">
      <alignment vertical="center"/>
    </xf>
    <xf numFmtId="0" fontId="21" fillId="0" borderId="14" xfId="87" applyFont="1" applyBorder="1" applyAlignment="1">
      <alignment vertical="center"/>
    </xf>
    <xf numFmtId="0" fontId="21" fillId="0" borderId="7" xfId="87" applyFont="1" applyBorder="1" applyAlignment="1">
      <alignment horizontal="left" vertical="center"/>
    </xf>
    <xf numFmtId="0" fontId="21" fillId="0" borderId="7" xfId="87" applyFont="1" applyBorder="1" applyAlignment="1">
      <alignment vertical="center"/>
    </xf>
    <xf numFmtId="0" fontId="13" fillId="0" borderId="0" xfId="87" applyFont="1" applyBorder="1" applyAlignment="1">
      <alignment vertical="center"/>
    </xf>
    <xf numFmtId="41" fontId="13" fillId="0" borderId="3" xfId="87" applyNumberFormat="1" applyFont="1" applyBorder="1" applyAlignment="1">
      <alignment vertical="center"/>
    </xf>
    <xf numFmtId="187" fontId="13" fillId="0" borderId="3" xfId="81" applyNumberFormat="1" applyFont="1" applyBorder="1" applyAlignment="1"/>
    <xf numFmtId="0" fontId="13" fillId="0" borderId="9" xfId="87" applyFont="1" applyBorder="1" applyAlignment="1">
      <alignment vertical="center"/>
    </xf>
    <xf numFmtId="0" fontId="13" fillId="0" borderId="0" xfId="87" applyFont="1" applyBorder="1" applyAlignment="1">
      <alignment horizontal="left" vertical="center"/>
    </xf>
    <xf numFmtId="0" fontId="22" fillId="0" borderId="0" xfId="87" applyFont="1" applyBorder="1" applyAlignment="1">
      <alignment vertical="center"/>
    </xf>
    <xf numFmtId="0" fontId="22" fillId="0" borderId="0" xfId="87" applyFont="1" applyAlignment="1">
      <alignment vertical="center"/>
    </xf>
    <xf numFmtId="41" fontId="13" fillId="0" borderId="9" xfId="81" applyNumberFormat="1" applyFont="1" applyBorder="1" applyAlignment="1">
      <alignment vertical="center"/>
    </xf>
    <xf numFmtId="0" fontId="9" fillId="0" borderId="0" xfId="87" applyFont="1" applyBorder="1" applyAlignment="1">
      <alignment vertical="center"/>
    </xf>
    <xf numFmtId="0" fontId="9" fillId="0" borderId="0" xfId="87" applyFont="1" applyAlignment="1">
      <alignment vertical="center"/>
    </xf>
    <xf numFmtId="0" fontId="13" fillId="0" borderId="7" xfId="87" applyFont="1" applyBorder="1" applyAlignment="1">
      <alignment horizontal="center" vertical="center"/>
    </xf>
    <xf numFmtId="0" fontId="13" fillId="0" borderId="6" xfId="87" applyFont="1" applyBorder="1" applyAlignment="1">
      <alignment horizontal="center" vertical="center"/>
    </xf>
    <xf numFmtId="0" fontId="13" fillId="0" borderId="14" xfId="87" applyFont="1" applyBorder="1" applyAlignment="1">
      <alignment horizontal="center" vertical="center"/>
    </xf>
    <xf numFmtId="0" fontId="22" fillId="0" borderId="14" xfId="87" applyFont="1" applyBorder="1" applyAlignment="1">
      <alignment horizontal="center" vertical="center" shrinkToFit="1"/>
    </xf>
    <xf numFmtId="0" fontId="22" fillId="0" borderId="7" xfId="87" applyFont="1" applyBorder="1" applyAlignment="1">
      <alignment horizontal="left" vertical="center" shrinkToFit="1"/>
    </xf>
    <xf numFmtId="0" fontId="22" fillId="0" borderId="7" xfId="87" applyFont="1" applyBorder="1" applyAlignment="1">
      <alignment horizontal="center" vertical="center" shrinkToFit="1"/>
    </xf>
    <xf numFmtId="0" fontId="13" fillId="0" borderId="0" xfId="87" applyFont="1" applyBorder="1" applyAlignment="1">
      <alignment horizontal="center" vertical="center"/>
    </xf>
    <xf numFmtId="0" fontId="13" fillId="0" borderId="3" xfId="87" applyFont="1" applyBorder="1" applyAlignment="1">
      <alignment horizontal="center" vertical="center"/>
    </xf>
    <xf numFmtId="0" fontId="13" fillId="0" borderId="9" xfId="87" applyFont="1" applyBorder="1" applyAlignment="1">
      <alignment horizontal="center" vertical="center"/>
    </xf>
    <xf numFmtId="0" fontId="12" fillId="0" borderId="9" xfId="87" applyFont="1" applyBorder="1" applyAlignment="1">
      <alignment horizontal="center" vertical="center" shrinkToFit="1"/>
    </xf>
    <xf numFmtId="0" fontId="12" fillId="0" borderId="0" xfId="87" applyFont="1" applyBorder="1" applyAlignment="1">
      <alignment horizontal="center" vertical="center" shrinkToFit="1"/>
    </xf>
    <xf numFmtId="0" fontId="22" fillId="0" borderId="7" xfId="87" applyFont="1" applyBorder="1" applyAlignment="1">
      <alignment vertical="center"/>
    </xf>
    <xf numFmtId="0" fontId="22" fillId="0" borderId="5" xfId="87" applyFont="1" applyBorder="1" applyAlignment="1">
      <alignment vertical="center"/>
    </xf>
    <xf numFmtId="0" fontId="22" fillId="0" borderId="2" xfId="87" applyFont="1" applyBorder="1" applyAlignment="1">
      <alignment vertical="center"/>
    </xf>
    <xf numFmtId="0" fontId="22" fillId="0" borderId="8" xfId="87" applyFont="1" applyBorder="1" applyAlignment="1">
      <alignment vertical="center"/>
    </xf>
    <xf numFmtId="0" fontId="22" fillId="0" borderId="10" xfId="87" applyFont="1" applyBorder="1" applyAlignment="1">
      <alignment vertical="center"/>
    </xf>
    <xf numFmtId="0" fontId="22" fillId="0" borderId="1" xfId="87" applyFont="1" applyBorder="1" applyAlignment="1">
      <alignment vertical="center"/>
    </xf>
    <xf numFmtId="0" fontId="9" fillId="0" borderId="0" xfId="87" applyFont="1" applyBorder="1" applyAlignment="1">
      <alignment horizontal="left" vertical="center"/>
    </xf>
    <xf numFmtId="0" fontId="9" fillId="0" borderId="0" xfId="87" applyFont="1" applyAlignment="1">
      <alignment horizontal="left" vertical="center"/>
    </xf>
    <xf numFmtId="41" fontId="13" fillId="0" borderId="0" xfId="81" applyNumberFormat="1" applyFont="1" applyBorder="1" applyAlignment="1">
      <alignment vertical="center"/>
    </xf>
    <xf numFmtId="41" fontId="13" fillId="0" borderId="0" xfId="81" applyNumberFormat="1" applyFont="1" applyBorder="1" applyAlignment="1">
      <alignment horizontal="right" vertical="center"/>
    </xf>
    <xf numFmtId="187" fontId="10" fillId="0" borderId="0" xfId="81" applyNumberFormat="1" applyFont="1" applyBorder="1" applyAlignment="1">
      <alignment vertical="center"/>
    </xf>
    <xf numFmtId="41" fontId="13" fillId="0" borderId="9" xfId="81" applyNumberFormat="1" applyFont="1" applyBorder="1" applyAlignment="1">
      <alignment horizontal="right" vertical="center"/>
    </xf>
    <xf numFmtId="41" fontId="13" fillId="0" borderId="3" xfId="87" applyNumberFormat="1" applyFont="1" applyBorder="1" applyAlignment="1">
      <alignment horizontal="right" vertical="center"/>
    </xf>
    <xf numFmtId="41" fontId="13" fillId="0" borderId="3" xfId="81" applyNumberFormat="1" applyFont="1" applyBorder="1" applyAlignment="1"/>
    <xf numFmtId="41" fontId="11" fillId="0" borderId="9" xfId="68" applyNumberFormat="1" applyFont="1" applyBorder="1"/>
    <xf numFmtId="41" fontId="11" fillId="0" borderId="3" xfId="68" applyNumberFormat="1" applyFont="1" applyBorder="1"/>
    <xf numFmtId="41" fontId="13" fillId="0" borderId="15" xfId="73" applyNumberFormat="1" applyFont="1" applyBorder="1" applyAlignment="1">
      <alignment horizontal="right" vertical="center"/>
    </xf>
    <xf numFmtId="187" fontId="13" fillId="0" borderId="9" xfId="87" applyNumberFormat="1" applyFont="1" applyBorder="1" applyAlignment="1">
      <alignment vertical="center"/>
    </xf>
    <xf numFmtId="0" fontId="23" fillId="0" borderId="0" xfId="87" applyFont="1" applyBorder="1" applyAlignment="1">
      <alignment vertical="center"/>
    </xf>
    <xf numFmtId="0" fontId="21" fillId="0" borderId="0" xfId="87" applyFont="1" applyAlignment="1">
      <alignment vertical="center"/>
    </xf>
    <xf numFmtId="0" fontId="21" fillId="0" borderId="0" xfId="87" applyFont="1" applyBorder="1" applyAlignment="1">
      <alignment horizontal="center" vertical="center"/>
    </xf>
    <xf numFmtId="41" fontId="10" fillId="0" borderId="9" xfId="81" applyNumberFormat="1" applyFont="1" applyBorder="1" applyAlignment="1">
      <alignment horizontal="right" vertical="center"/>
    </xf>
    <xf numFmtId="41" fontId="10" fillId="0" borderId="3" xfId="81" applyNumberFormat="1" applyFont="1" applyBorder="1" applyAlignment="1"/>
    <xf numFmtId="187" fontId="10" fillId="0" borderId="3" xfId="81" applyNumberFormat="1" applyFont="1" applyBorder="1" applyAlignment="1"/>
    <xf numFmtId="0" fontId="11" fillId="0" borderId="0" xfId="38" applyFont="1"/>
    <xf numFmtId="0" fontId="24" fillId="0" borderId="0" xfId="38" applyFont="1"/>
    <xf numFmtId="0" fontId="12" fillId="0" borderId="0" xfId="38" applyFont="1"/>
    <xf numFmtId="0" fontId="11" fillId="0" borderId="0" xfId="38" applyFont="1" applyBorder="1"/>
    <xf numFmtId="0" fontId="12" fillId="0" borderId="0" xfId="38" applyFont="1" applyBorder="1"/>
    <xf numFmtId="0" fontId="24" fillId="0" borderId="0" xfId="38" applyFont="1" applyBorder="1"/>
    <xf numFmtId="0" fontId="25" fillId="0" borderId="0" xfId="38" applyFont="1" applyBorder="1"/>
    <xf numFmtId="0" fontId="22" fillId="0" borderId="0" xfId="38" applyFont="1" applyBorder="1" applyAlignment="1">
      <alignment horizontal="center" vertical="center"/>
    </xf>
    <xf numFmtId="0" fontId="25" fillId="0" borderId="7" xfId="38" applyFont="1" applyBorder="1"/>
    <xf numFmtId="0" fontId="22" fillId="0" borderId="5" xfId="38" applyFont="1" applyBorder="1" applyAlignment="1">
      <alignment horizontal="center" vertical="center"/>
    </xf>
    <xf numFmtId="187" fontId="25" fillId="0" borderId="6" xfId="3" applyNumberFormat="1" applyFont="1" applyBorder="1"/>
    <xf numFmtId="187" fontId="25" fillId="0" borderId="7" xfId="3" applyNumberFormat="1" applyFont="1" applyBorder="1"/>
    <xf numFmtId="187" fontId="25" fillId="0" borderId="14" xfId="3" applyNumberFormat="1" applyFont="1" applyBorder="1"/>
    <xf numFmtId="187" fontId="25" fillId="0" borderId="5" xfId="3" applyNumberFormat="1" applyFont="1" applyBorder="1"/>
    <xf numFmtId="0" fontId="24" fillId="0" borderId="7" xfId="38" applyFont="1" applyBorder="1"/>
    <xf numFmtId="0" fontId="26" fillId="0" borderId="0" xfId="8" applyFont="1" applyAlignment="1"/>
    <xf numFmtId="0" fontId="27" fillId="0" borderId="0" xfId="8" applyFont="1" applyAlignment="1"/>
    <xf numFmtId="41" fontId="28" fillId="0" borderId="3" xfId="4" applyNumberFormat="1" applyFont="1" applyBorder="1" applyAlignment="1"/>
    <xf numFmtId="41" fontId="29" fillId="0" borderId="3" xfId="4" applyNumberFormat="1" applyFont="1" applyBorder="1" applyAlignment="1">
      <alignment horizontal="right"/>
    </xf>
    <xf numFmtId="41" fontId="28" fillId="0" borderId="2" xfId="4" applyNumberFormat="1" applyFont="1" applyBorder="1" applyAlignment="1"/>
    <xf numFmtId="41" fontId="29" fillId="0" borderId="2" xfId="4" applyNumberFormat="1" applyFont="1" applyBorder="1" applyAlignment="1"/>
    <xf numFmtId="0" fontId="30" fillId="0" borderId="0" xfId="8" applyFont="1" applyAlignment="1"/>
    <xf numFmtId="0" fontId="30" fillId="0" borderId="0" xfId="8" applyFont="1" applyBorder="1" applyAlignment="1"/>
    <xf numFmtId="0" fontId="25" fillId="0" borderId="6" xfId="38" applyFont="1" applyBorder="1" applyAlignment="1">
      <alignment horizontal="center"/>
    </xf>
    <xf numFmtId="0" fontId="25" fillId="0" borderId="5" xfId="38" applyFont="1" applyBorder="1" applyAlignment="1">
      <alignment horizontal="center"/>
    </xf>
    <xf numFmtId="0" fontId="25" fillId="0" borderId="6" xfId="38" quotePrefix="1" applyFont="1" applyBorder="1" applyAlignment="1">
      <alignment horizontal="center" vertical="center" shrinkToFit="1"/>
    </xf>
    <xf numFmtId="0" fontId="25" fillId="0" borderId="7" xfId="38" quotePrefix="1" applyFont="1" applyBorder="1" applyAlignment="1">
      <alignment horizontal="center" vertical="center" shrinkToFit="1"/>
    </xf>
    <xf numFmtId="0" fontId="25" fillId="0" borderId="5" xfId="38" quotePrefix="1" applyFont="1" applyBorder="1" applyAlignment="1">
      <alignment horizontal="center" vertical="center" shrinkToFit="1"/>
    </xf>
    <xf numFmtId="0" fontId="25" fillId="0" borderId="5" xfId="38" applyFont="1" applyBorder="1" applyAlignment="1">
      <alignment horizontal="center" vertical="center" shrinkToFit="1"/>
    </xf>
    <xf numFmtId="0" fontId="25" fillId="0" borderId="3" xfId="38" applyFont="1" applyBorder="1" applyAlignment="1">
      <alignment horizontal="center"/>
    </xf>
    <xf numFmtId="0" fontId="25" fillId="0" borderId="2" xfId="38" applyFont="1" applyBorder="1" applyAlignment="1">
      <alignment horizontal="center"/>
    </xf>
    <xf numFmtId="0" fontId="25" fillId="0" borderId="3" xfId="38" applyFont="1" applyBorder="1"/>
    <xf numFmtId="0" fontId="25" fillId="0" borderId="2" xfId="38" applyFont="1" applyBorder="1" applyAlignment="1">
      <alignment horizontal="center" vertical="center" shrinkToFit="1"/>
    </xf>
    <xf numFmtId="0" fontId="25" fillId="0" borderId="4" xfId="38" applyFont="1" applyBorder="1" applyAlignment="1">
      <alignment horizontal="center"/>
    </xf>
    <xf numFmtId="0" fontId="25" fillId="0" borderId="1" xfId="38" applyFont="1" applyBorder="1" applyAlignment="1">
      <alignment horizontal="center"/>
    </xf>
    <xf numFmtId="0" fontId="25" fillId="0" borderId="3" xfId="38" quotePrefix="1" applyFont="1" applyBorder="1" applyAlignment="1">
      <alignment horizontal="center" vertical="center" shrinkToFit="1"/>
    </xf>
    <xf numFmtId="0" fontId="25" fillId="0" borderId="0" xfId="38" quotePrefix="1" applyFont="1" applyBorder="1" applyAlignment="1">
      <alignment horizontal="center" vertical="center" shrinkToFit="1"/>
    </xf>
    <xf numFmtId="0" fontId="25" fillId="0" borderId="2" xfId="38" quotePrefix="1" applyFont="1" applyBorder="1" applyAlignment="1">
      <alignment horizontal="center" vertical="center" shrinkToFit="1"/>
    </xf>
    <xf numFmtId="0" fontId="25" fillId="0" borderId="0" xfId="38" applyFont="1"/>
    <xf numFmtId="0" fontId="25" fillId="0" borderId="1" xfId="38" applyFont="1" applyBorder="1" applyAlignment="1">
      <alignment horizontal="center" vertical="center" shrinkToFit="1"/>
    </xf>
    <xf numFmtId="0" fontId="10" fillId="0" borderId="0" xfId="38" applyFont="1"/>
    <xf numFmtId="0" fontId="9" fillId="0" borderId="0" xfId="38" applyFont="1"/>
    <xf numFmtId="0" fontId="9" fillId="0" borderId="0" xfId="38" applyNumberFormat="1" applyFont="1" applyAlignment="1"/>
    <xf numFmtId="0" fontId="9" fillId="0" borderId="0" xfId="38" applyFont="1" applyAlignment="1">
      <alignment horizontal="center"/>
    </xf>
    <xf numFmtId="0" fontId="9" fillId="0" borderId="0" xfId="38" applyFont="1" applyAlignment="1"/>
    <xf numFmtId="0" fontId="26" fillId="0" borderId="0" xfId="8" applyFont="1"/>
    <xf numFmtId="0" fontId="27" fillId="0" borderId="0" xfId="8" applyFont="1" applyAlignment="1">
      <alignment vertical="center"/>
    </xf>
    <xf numFmtId="187" fontId="28" fillId="0" borderId="0" xfId="4" applyNumberFormat="1" applyFont="1" applyBorder="1" applyAlignment="1"/>
    <xf numFmtId="187" fontId="29" fillId="0" borderId="0" xfId="4" applyNumberFormat="1" applyFont="1" applyBorder="1" applyAlignment="1"/>
    <xf numFmtId="189" fontId="29" fillId="0" borderId="0" xfId="4" applyNumberFormat="1" applyFont="1" applyBorder="1" applyAlignment="1"/>
    <xf numFmtId="0" fontId="26" fillId="0" borderId="0" xfId="8" applyFont="1" applyBorder="1" applyAlignment="1"/>
    <xf numFmtId="3" fontId="31" fillId="0" borderId="0" xfId="8" applyNumberFormat="1" applyFont="1" applyFill="1" applyBorder="1" applyAlignment="1"/>
    <xf numFmtId="41" fontId="29" fillId="0" borderId="3" xfId="4" applyNumberFormat="1" applyFont="1" applyBorder="1" applyAlignment="1"/>
    <xf numFmtId="41" fontId="29" fillId="0" borderId="0" xfId="4" applyNumberFormat="1" applyFont="1" applyAlignment="1"/>
    <xf numFmtId="41" fontId="29" fillId="0" borderId="9" xfId="4" applyNumberFormat="1" applyFont="1" applyBorder="1" applyAlignment="1"/>
    <xf numFmtId="0" fontId="32" fillId="0" borderId="0" xfId="8" applyFont="1" applyBorder="1" applyAlignment="1"/>
    <xf numFmtId="0" fontId="21" fillId="0" borderId="0" xfId="38" applyFont="1" applyAlignment="1"/>
    <xf numFmtId="0" fontId="33" fillId="0" borderId="0" xfId="8" applyFont="1" applyAlignment="1"/>
    <xf numFmtId="41" fontId="35" fillId="0" borderId="3" xfId="4" applyNumberFormat="1" applyFont="1" applyBorder="1" applyAlignment="1"/>
    <xf numFmtId="41" fontId="35" fillId="0" borderId="2" xfId="4" applyNumberFormat="1" applyFont="1" applyBorder="1" applyAlignment="1"/>
    <xf numFmtId="41" fontId="35" fillId="0" borderId="0" xfId="4" applyNumberFormat="1" applyFont="1" applyBorder="1" applyAlignment="1"/>
    <xf numFmtId="41" fontId="35" fillId="0" borderId="9" xfId="4" applyNumberFormat="1" applyFont="1" applyBorder="1" applyAlignment="1"/>
    <xf numFmtId="0" fontId="37" fillId="0" borderId="0" xfId="104"/>
    <xf numFmtId="0" fontId="38" fillId="0" borderId="0" xfId="104" applyFont="1"/>
    <xf numFmtId="0" fontId="38" fillId="0" borderId="0" xfId="104" applyFont="1" applyAlignment="1">
      <alignment horizontal="right"/>
    </xf>
    <xf numFmtId="0" fontId="38" fillId="0" borderId="0" xfId="104" applyFont="1" applyAlignment="1">
      <alignment horizontal="left"/>
    </xf>
    <xf numFmtId="0" fontId="37" fillId="0" borderId="6" xfId="104" applyBorder="1" applyAlignment="1">
      <alignment horizontal="center"/>
    </xf>
    <xf numFmtId="0" fontId="37" fillId="0" borderId="6" xfId="104" applyBorder="1"/>
    <xf numFmtId="0" fontId="37" fillId="0" borderId="3" xfId="104" applyBorder="1" applyAlignment="1">
      <alignment horizontal="center"/>
    </xf>
    <xf numFmtId="2" fontId="37" fillId="0" borderId="3" xfId="104" applyNumberFormat="1" applyBorder="1" applyAlignment="1">
      <alignment horizontal="center"/>
    </xf>
    <xf numFmtId="3" fontId="37" fillId="0" borderId="3" xfId="104" applyNumberFormat="1" applyBorder="1" applyAlignment="1">
      <alignment horizontal="center"/>
    </xf>
    <xf numFmtId="2" fontId="37" fillId="0" borderId="3" xfId="104" applyNumberFormat="1" applyFont="1" applyBorder="1" applyAlignment="1">
      <alignment horizontal="center"/>
    </xf>
    <xf numFmtId="193" fontId="37" fillId="0" borderId="3" xfId="105" applyNumberFormat="1" applyFont="1" applyBorder="1" applyAlignment="1">
      <alignment horizontal="center"/>
    </xf>
    <xf numFmtId="4" fontId="37" fillId="0" borderId="3" xfId="104" applyNumberFormat="1" applyBorder="1" applyAlignment="1">
      <alignment horizontal="center"/>
    </xf>
    <xf numFmtId="0" fontId="37" fillId="0" borderId="3" xfId="104" applyBorder="1"/>
    <xf numFmtId="0" fontId="37" fillId="0" borderId="17" xfId="104" applyBorder="1" applyAlignment="1">
      <alignment horizontal="center" vertical="center" wrapText="1"/>
    </xf>
    <xf numFmtId="0" fontId="39" fillId="0" borderId="0" xfId="104" applyFont="1"/>
    <xf numFmtId="0" fontId="11" fillId="0" borderId="0" xfId="0" applyFont="1"/>
    <xf numFmtId="0" fontId="11" fillId="0" borderId="0" xfId="0" applyFont="1" applyBorder="1"/>
    <xf numFmtId="0" fontId="13" fillId="0" borderId="0" xfId="0" applyFont="1"/>
    <xf numFmtId="0" fontId="13" fillId="0" borderId="0" xfId="0" applyFont="1" applyBorder="1"/>
    <xf numFmtId="0" fontId="12" fillId="0" borderId="0" xfId="0" applyFont="1" applyBorder="1"/>
    <xf numFmtId="0" fontId="10" fillId="0" borderId="0" xfId="0" applyFont="1"/>
    <xf numFmtId="0" fontId="10" fillId="0" borderId="0" xfId="0" applyFont="1" applyBorder="1"/>
    <xf numFmtId="0" fontId="9" fillId="0" borderId="0" xfId="0" applyFont="1"/>
    <xf numFmtId="0" fontId="9" fillId="0" borderId="0" xfId="0" applyFont="1" applyAlignment="1">
      <alignment horizontal="center"/>
    </xf>
    <xf numFmtId="0" fontId="9" fillId="0" borderId="0" xfId="0" applyFont="1" applyBorder="1"/>
    <xf numFmtId="0" fontId="11" fillId="0" borderId="0" xfId="2" applyFont="1"/>
    <xf numFmtId="194" fontId="40" fillId="0" borderId="0" xfId="67" applyNumberFormat="1" applyFont="1" applyAlignment="1">
      <alignment horizontal="right"/>
    </xf>
    <xf numFmtId="194" fontId="40" fillId="0" borderId="0" xfId="67" applyNumberFormat="1" applyFont="1"/>
    <xf numFmtId="194" fontId="40" fillId="0" borderId="0" xfId="67" applyNumberFormat="1" applyFont="1" applyBorder="1" applyAlignment="1">
      <alignment horizontal="right" vertical="center"/>
    </xf>
    <xf numFmtId="0" fontId="12" fillId="0" borderId="0" xfId="2" applyFont="1"/>
    <xf numFmtId="0" fontId="12" fillId="0" borderId="0" xfId="2" applyFont="1" applyAlignment="1">
      <alignment vertical="center"/>
    </xf>
    <xf numFmtId="0" fontId="12" fillId="0" borderId="0" xfId="2" applyFont="1" applyAlignment="1">
      <alignment horizontal="right" vertical="center"/>
    </xf>
    <xf numFmtId="194" fontId="41" fillId="0" borderId="0" xfId="67" applyNumberFormat="1" applyFont="1" applyAlignment="1">
      <alignment horizontal="right"/>
    </xf>
    <xf numFmtId="194" fontId="41" fillId="0" borderId="0" xfId="67" applyNumberFormat="1" applyFont="1"/>
    <xf numFmtId="0" fontId="11" fillId="0" borderId="7" xfId="2" applyFont="1" applyBorder="1"/>
    <xf numFmtId="0" fontId="11" fillId="0" borderId="14" xfId="2" applyFont="1" applyBorder="1"/>
    <xf numFmtId="0" fontId="11" fillId="0" borderId="6" xfId="2" applyFont="1" applyBorder="1"/>
    <xf numFmtId="0" fontId="11" fillId="0" borderId="5" xfId="2" applyFont="1" applyBorder="1"/>
    <xf numFmtId="0" fontId="12" fillId="0" borderId="0" xfId="2" applyFont="1" applyBorder="1"/>
    <xf numFmtId="187" fontId="12" fillId="0" borderId="9" xfId="46" applyNumberFormat="1" applyFont="1" applyBorder="1"/>
    <xf numFmtId="187" fontId="12" fillId="0" borderId="3" xfId="46" applyNumberFormat="1" applyFont="1" applyBorder="1"/>
    <xf numFmtId="0" fontId="12" fillId="0" borderId="0" xfId="2" applyFont="1" applyAlignment="1"/>
    <xf numFmtId="0" fontId="21" fillId="0" borderId="0" xfId="2" applyFont="1"/>
    <xf numFmtId="0" fontId="21" fillId="0" borderId="0" xfId="2" applyFont="1" applyBorder="1"/>
    <xf numFmtId="187" fontId="21" fillId="0" borderId="9" xfId="46" applyNumberFormat="1" applyFont="1" applyBorder="1"/>
    <xf numFmtId="187" fontId="21" fillId="0" borderId="3" xfId="46" applyNumberFormat="1" applyFont="1" applyBorder="1"/>
    <xf numFmtId="187" fontId="12" fillId="0" borderId="3" xfId="46" applyNumberFormat="1" applyFont="1" applyBorder="1" applyAlignment="1">
      <alignment horizontal="right"/>
    </xf>
    <xf numFmtId="187" fontId="21" fillId="0" borderId="2" xfId="46" applyNumberFormat="1" applyFont="1" applyBorder="1"/>
    <xf numFmtId="0" fontId="12" fillId="0" borderId="7" xfId="2" applyFont="1" applyBorder="1" applyAlignment="1">
      <alignment horizontal="center"/>
    </xf>
    <xf numFmtId="0" fontId="12" fillId="0" borderId="14" xfId="2" applyFont="1" applyBorder="1" applyAlignment="1">
      <alignment horizontal="center"/>
    </xf>
    <xf numFmtId="0" fontId="12" fillId="0" borderId="6" xfId="2" applyFont="1" applyBorder="1" applyAlignment="1">
      <alignment horizontal="center"/>
    </xf>
    <xf numFmtId="0" fontId="12" fillId="0" borderId="5" xfId="2" applyFont="1" applyBorder="1" applyAlignment="1">
      <alignment horizontal="center"/>
    </xf>
    <xf numFmtId="0" fontId="12" fillId="0" borderId="0" xfId="2" applyFont="1" applyBorder="1" applyAlignment="1">
      <alignment horizontal="center"/>
    </xf>
    <xf numFmtId="0" fontId="12" fillId="0" borderId="9" xfId="2" applyFont="1" applyBorder="1" applyAlignment="1">
      <alignment horizontal="center"/>
    </xf>
    <xf numFmtId="0" fontId="12" fillId="0" borderId="4" xfId="2" applyFont="1" applyBorder="1" applyAlignment="1">
      <alignment horizontal="center"/>
    </xf>
    <xf numFmtId="0" fontId="12" fillId="0" borderId="2" xfId="2" applyFont="1" applyBorder="1" applyAlignment="1">
      <alignment horizontal="center"/>
    </xf>
    <xf numFmtId="0" fontId="12" fillId="0" borderId="0" xfId="2" applyFont="1" applyBorder="1" applyAlignment="1">
      <alignment horizontal="center" vertical="center"/>
    </xf>
    <xf numFmtId="0" fontId="22" fillId="0" borderId="10" xfId="2" applyFont="1" applyBorder="1" applyAlignment="1">
      <alignment horizontal="right"/>
    </xf>
    <xf numFmtId="0" fontId="11" fillId="0" borderId="10" xfId="2" applyFont="1" applyBorder="1" applyAlignment="1">
      <alignment horizontal="center"/>
    </xf>
    <xf numFmtId="0" fontId="11" fillId="0" borderId="8" xfId="2" applyFont="1" applyBorder="1"/>
    <xf numFmtId="0" fontId="11" fillId="0" borderId="10" xfId="2" applyFont="1" applyBorder="1"/>
    <xf numFmtId="0" fontId="10" fillId="0" borderId="0" xfId="2" applyFont="1"/>
    <xf numFmtId="0" fontId="9" fillId="0" borderId="0" xfId="2" applyFont="1"/>
    <xf numFmtId="0" fontId="9" fillId="0" borderId="0" xfId="2" applyFont="1" applyAlignment="1">
      <alignment horizontal="center"/>
    </xf>
    <xf numFmtId="0" fontId="13" fillId="0" borderId="0" xfId="0" applyFont="1" applyAlignment="1"/>
    <xf numFmtId="0" fontId="13" fillId="0" borderId="0" xfId="0" applyFont="1" applyAlignment="1">
      <alignment horizontal="left"/>
    </xf>
    <xf numFmtId="0" fontId="13" fillId="0" borderId="0" xfId="0" applyFont="1" applyBorder="1" applyAlignment="1">
      <alignment horizontal="right"/>
    </xf>
    <xf numFmtId="0" fontId="13" fillId="0" borderId="7" xfId="0" applyFont="1" applyBorder="1"/>
    <xf numFmtId="0" fontId="13" fillId="0" borderId="10" xfId="0" applyFont="1" applyBorder="1"/>
    <xf numFmtId="0" fontId="10" fillId="0" borderId="0" xfId="0" applyFont="1" applyAlignment="1"/>
    <xf numFmtId="0" fontId="13" fillId="0" borderId="0" xfId="0" applyFont="1" applyBorder="1" applyAlignment="1"/>
    <xf numFmtId="0" fontId="13" fillId="0" borderId="7" xfId="0" applyFont="1" applyBorder="1" applyAlignment="1"/>
    <xf numFmtId="0" fontId="13" fillId="0" borderId="5" xfId="0" applyFont="1" applyBorder="1" applyAlignment="1"/>
    <xf numFmtId="194" fontId="22" fillId="0" borderId="5" xfId="3" applyNumberFormat="1" applyFont="1" applyBorder="1" applyAlignment="1">
      <alignment horizontal="right"/>
    </xf>
    <xf numFmtId="194" fontId="22" fillId="0" borderId="6" xfId="3" applyNumberFormat="1" applyFont="1" applyBorder="1" applyAlignment="1">
      <alignment horizontal="right"/>
    </xf>
    <xf numFmtId="194" fontId="22" fillId="0" borderId="3" xfId="3" applyNumberFormat="1" applyFont="1" applyBorder="1" applyAlignment="1">
      <alignment horizontal="right"/>
    </xf>
    <xf numFmtId="0" fontId="10" fillId="0" borderId="0" xfId="0" applyFont="1" applyBorder="1" applyAlignment="1"/>
    <xf numFmtId="194" fontId="34" fillId="0" borderId="3" xfId="4" applyNumberFormat="1" applyFont="1" applyFill="1" applyBorder="1" applyAlignment="1" applyProtection="1">
      <alignment horizontal="right"/>
    </xf>
    <xf numFmtId="194" fontId="34" fillId="0" borderId="2" xfId="4" applyNumberFormat="1" applyFont="1" applyFill="1" applyBorder="1" applyAlignment="1" applyProtection="1">
      <alignment horizontal="right"/>
    </xf>
    <xf numFmtId="194" fontId="34" fillId="0" borderId="3" xfId="0" applyNumberFormat="1" applyFont="1" applyBorder="1" applyAlignment="1">
      <alignment horizontal="right"/>
    </xf>
    <xf numFmtId="194" fontId="34" fillId="0" borderId="2" xfId="0" applyNumberFormat="1" applyFont="1" applyBorder="1" applyAlignment="1">
      <alignment horizontal="right"/>
    </xf>
    <xf numFmtId="0" fontId="13" fillId="0" borderId="0" xfId="0" applyFont="1" applyBorder="1" applyAlignment="1">
      <alignment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3" fillId="0" borderId="7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3" fillId="0" borderId="10" xfId="0" applyFont="1" applyBorder="1" applyAlignment="1">
      <alignment vertical="center"/>
    </xf>
    <xf numFmtId="0" fontId="13" fillId="0" borderId="10" xfId="0" applyFont="1" applyBorder="1" applyAlignment="1">
      <alignment horizontal="center" vertical="center"/>
    </xf>
    <xf numFmtId="0" fontId="13" fillId="0" borderId="0" xfId="0" applyFont="1" applyAlignment="1">
      <alignment horizontal="right"/>
    </xf>
    <xf numFmtId="0" fontId="42" fillId="0" borderId="0" xfId="0" applyFont="1"/>
    <xf numFmtId="0" fontId="11" fillId="0" borderId="0" xfId="73" applyFont="1"/>
    <xf numFmtId="0" fontId="11" fillId="0" borderId="0" xfId="73" applyFont="1" applyBorder="1"/>
    <xf numFmtId="0" fontId="13" fillId="0" borderId="0" xfId="73" applyFont="1"/>
    <xf numFmtId="0" fontId="13" fillId="0" borderId="0" xfId="73" applyFont="1" applyBorder="1"/>
    <xf numFmtId="0" fontId="12" fillId="0" borderId="0" xfId="73" applyFont="1"/>
    <xf numFmtId="0" fontId="12" fillId="0" borderId="0" xfId="73" applyFont="1" applyBorder="1" applyAlignment="1">
      <alignment horizontal="left"/>
    </xf>
    <xf numFmtId="0" fontId="11" fillId="0" borderId="10" xfId="73" applyFont="1" applyBorder="1"/>
    <xf numFmtId="0" fontId="7" fillId="0" borderId="0" xfId="73"/>
    <xf numFmtId="1" fontId="13" fillId="0" borderId="2" xfId="73" applyNumberFormat="1" applyFont="1" applyFill="1" applyBorder="1" applyAlignment="1">
      <alignment horizontal="center" vertical="center"/>
    </xf>
    <xf numFmtId="2" fontId="13" fillId="0" borderId="3" xfId="73" applyNumberFormat="1" applyFont="1" applyBorder="1" applyAlignment="1">
      <alignment horizontal="center"/>
    </xf>
    <xf numFmtId="3" fontId="13" fillId="0" borderId="3" xfId="73" applyNumberFormat="1" applyFont="1" applyBorder="1" applyAlignment="1">
      <alignment horizontal="center"/>
    </xf>
    <xf numFmtId="0" fontId="12" fillId="0" borderId="5" xfId="73" applyFont="1" applyBorder="1" applyAlignment="1">
      <alignment horizontal="center"/>
    </xf>
    <xf numFmtId="0" fontId="12" fillId="0" borderId="6" xfId="73" applyFont="1" applyBorder="1" applyAlignment="1">
      <alignment horizontal="center"/>
    </xf>
    <xf numFmtId="0" fontId="12" fillId="0" borderId="7" xfId="73" applyFont="1" applyBorder="1"/>
    <xf numFmtId="0" fontId="12" fillId="0" borderId="1" xfId="73" applyFont="1" applyBorder="1" applyAlignment="1">
      <alignment horizontal="center"/>
    </xf>
    <xf numFmtId="0" fontId="12" fillId="0" borderId="4" xfId="73" applyFont="1" applyBorder="1" applyAlignment="1">
      <alignment horizontal="center"/>
    </xf>
    <xf numFmtId="0" fontId="12" fillId="0" borderId="0" xfId="73" applyFont="1" applyBorder="1"/>
    <xf numFmtId="0" fontId="12" fillId="0" borderId="10" xfId="73" applyFont="1" applyBorder="1"/>
    <xf numFmtId="0" fontId="12" fillId="0" borderId="10" xfId="38" applyFont="1" applyBorder="1" applyAlignment="1">
      <alignment horizontal="center" vertical="center" wrapText="1"/>
    </xf>
    <xf numFmtId="0" fontId="12" fillId="0" borderId="8" xfId="38" applyFont="1" applyBorder="1" applyAlignment="1">
      <alignment horizontal="center" vertical="center" wrapText="1"/>
    </xf>
    <xf numFmtId="0" fontId="12" fillId="0" borderId="0" xfId="38" applyFont="1" applyAlignment="1">
      <alignment horizontal="center" vertical="center" wrapText="1"/>
    </xf>
    <xf numFmtId="0" fontId="12" fillId="0" borderId="9" xfId="38" applyFont="1" applyBorder="1" applyAlignment="1">
      <alignment horizontal="center" vertical="center" wrapText="1"/>
    </xf>
    <xf numFmtId="0" fontId="12" fillId="0" borderId="7" xfId="38" applyFont="1" applyBorder="1" applyAlignment="1">
      <alignment horizontal="center" vertical="center" wrapText="1"/>
    </xf>
    <xf numFmtId="0" fontId="12" fillId="0" borderId="14" xfId="38" applyFont="1" applyBorder="1" applyAlignment="1">
      <alignment horizontal="center" vertical="center" wrapText="1"/>
    </xf>
    <xf numFmtId="0" fontId="25" fillId="0" borderId="11" xfId="38" applyFont="1" applyBorder="1" applyAlignment="1">
      <alignment horizontal="center" vertical="center"/>
    </xf>
    <xf numFmtId="0" fontId="25" fillId="0" borderId="12" xfId="38" applyFont="1" applyBorder="1" applyAlignment="1">
      <alignment horizontal="center" vertical="center"/>
    </xf>
    <xf numFmtId="0" fontId="25" fillId="0" borderId="16" xfId="38" applyFont="1" applyBorder="1" applyAlignment="1">
      <alignment horizontal="center" vertical="center"/>
    </xf>
    <xf numFmtId="0" fontId="12" fillId="0" borderId="1" xfId="38" applyFont="1" applyBorder="1" applyAlignment="1">
      <alignment horizontal="center" vertical="center"/>
    </xf>
    <xf numFmtId="0" fontId="12" fillId="0" borderId="10" xfId="38" applyFont="1" applyBorder="1" applyAlignment="1">
      <alignment horizontal="center" vertical="center"/>
    </xf>
    <xf numFmtId="0" fontId="12" fillId="0" borderId="2" xfId="38" applyFont="1" applyBorder="1" applyAlignment="1">
      <alignment horizontal="center" vertical="center"/>
    </xf>
    <xf numFmtId="0" fontId="12" fillId="0" borderId="0" xfId="38" applyFont="1" applyBorder="1" applyAlignment="1">
      <alignment horizontal="center" vertical="center"/>
    </xf>
    <xf numFmtId="0" fontId="12" fillId="0" borderId="5" xfId="38" applyFont="1" applyBorder="1" applyAlignment="1">
      <alignment horizontal="center" vertical="center"/>
    </xf>
    <xf numFmtId="0" fontId="12" fillId="0" borderId="7" xfId="38" applyFont="1" applyBorder="1" applyAlignment="1">
      <alignment horizontal="center" vertical="center"/>
    </xf>
    <xf numFmtId="0" fontId="21" fillId="0" borderId="10" xfId="38" applyFont="1" applyBorder="1" applyAlignment="1">
      <alignment horizontal="center"/>
    </xf>
    <xf numFmtId="0" fontId="34" fillId="0" borderId="0" xfId="8" applyFont="1" applyBorder="1" applyAlignment="1">
      <alignment horizontal="center"/>
    </xf>
    <xf numFmtId="0" fontId="12" fillId="0" borderId="5" xfId="73" applyFont="1" applyBorder="1" applyAlignment="1">
      <alignment horizontal="center" vertical="center"/>
    </xf>
    <xf numFmtId="0" fontId="12" fillId="0" borderId="7" xfId="73" applyFont="1" applyBorder="1" applyAlignment="1">
      <alignment horizontal="center" vertical="center"/>
    </xf>
    <xf numFmtId="0" fontId="12" fillId="0" borderId="14" xfId="73" applyFont="1" applyBorder="1" applyAlignment="1">
      <alignment horizontal="center" vertical="center"/>
    </xf>
    <xf numFmtId="1" fontId="13" fillId="0" borderId="0" xfId="73" applyNumberFormat="1" applyFont="1" applyFill="1" applyBorder="1" applyAlignment="1">
      <alignment horizontal="center" vertical="center"/>
    </xf>
    <xf numFmtId="1" fontId="13" fillId="0" borderId="9" xfId="73" applyNumberFormat="1" applyFont="1" applyFill="1" applyBorder="1" applyAlignment="1">
      <alignment horizontal="center" vertical="center"/>
    </xf>
    <xf numFmtId="0" fontId="12" fillId="0" borderId="1" xfId="73" applyFont="1" applyBorder="1" applyAlignment="1">
      <alignment horizontal="center" vertical="center"/>
    </xf>
    <xf numFmtId="0" fontId="12" fillId="0" borderId="2" xfId="73" applyFont="1" applyBorder="1" applyAlignment="1">
      <alignment horizontal="center" vertical="center"/>
    </xf>
    <xf numFmtId="0" fontId="12" fillId="0" borderId="0" xfId="73" applyFont="1" applyBorder="1" applyAlignment="1">
      <alignment horizontal="center"/>
    </xf>
    <xf numFmtId="0" fontId="12" fillId="0" borderId="9" xfId="73" applyFont="1" applyBorder="1" applyAlignment="1">
      <alignment horizontal="center"/>
    </xf>
    <xf numFmtId="0" fontId="12" fillId="0" borderId="1" xfId="73" applyFont="1" applyBorder="1" applyAlignment="1">
      <alignment horizontal="center" shrinkToFit="1"/>
    </xf>
    <xf numFmtId="0" fontId="12" fillId="0" borderId="10" xfId="73" applyFont="1" applyBorder="1" applyAlignment="1">
      <alignment horizontal="center" shrinkToFit="1"/>
    </xf>
    <xf numFmtId="0" fontId="12" fillId="0" borderId="8" xfId="73" applyFont="1" applyBorder="1" applyAlignment="1">
      <alignment horizontal="center" shrinkToFit="1"/>
    </xf>
    <xf numFmtId="0" fontId="12" fillId="0" borderId="5" xfId="73" applyFont="1" applyBorder="1" applyAlignment="1">
      <alignment horizontal="center" vertical="center" shrinkToFit="1"/>
    </xf>
    <xf numFmtId="0" fontId="12" fillId="0" borderId="7" xfId="73" applyFont="1" applyBorder="1" applyAlignment="1">
      <alignment horizontal="center" vertical="center" shrinkToFit="1"/>
    </xf>
    <xf numFmtId="0" fontId="12" fillId="0" borderId="14" xfId="73" applyFont="1" applyBorder="1" applyAlignment="1">
      <alignment horizontal="center" vertical="center" shrinkToFit="1"/>
    </xf>
    <xf numFmtId="0" fontId="12" fillId="0" borderId="1" xfId="73" applyFont="1" applyBorder="1" applyAlignment="1">
      <alignment horizontal="center"/>
    </xf>
    <xf numFmtId="0" fontId="12" fillId="0" borderId="10" xfId="73" applyFont="1" applyBorder="1" applyAlignment="1">
      <alignment horizontal="center"/>
    </xf>
    <xf numFmtId="0" fontId="12" fillId="0" borderId="8" xfId="73" applyFont="1" applyBorder="1" applyAlignment="1">
      <alignment horizontal="center"/>
    </xf>
    <xf numFmtId="0" fontId="12" fillId="0" borderId="11" xfId="73" applyFont="1" applyBorder="1" applyAlignment="1">
      <alignment horizontal="center"/>
    </xf>
    <xf numFmtId="0" fontId="12" fillId="0" borderId="12" xfId="73" applyFont="1" applyBorder="1" applyAlignment="1">
      <alignment horizontal="center"/>
    </xf>
    <xf numFmtId="0" fontId="12" fillId="0" borderId="16" xfId="73" applyFont="1" applyBorder="1" applyAlignment="1">
      <alignment horizontal="center"/>
    </xf>
    <xf numFmtId="1" fontId="13" fillId="0" borderId="18" xfId="73" applyNumberFormat="1" applyFont="1" applyFill="1" applyBorder="1" applyAlignment="1">
      <alignment horizontal="center" vertical="center"/>
    </xf>
    <xf numFmtId="0" fontId="21" fillId="0" borderId="0" xfId="2" applyFont="1" applyBorder="1" applyAlignment="1">
      <alignment horizontal="center"/>
    </xf>
    <xf numFmtId="0" fontId="21" fillId="0" borderId="9" xfId="2" applyFont="1" applyBorder="1" applyAlignment="1">
      <alignment horizontal="center"/>
    </xf>
    <xf numFmtId="0" fontId="12" fillId="0" borderId="11" xfId="2" applyFont="1" applyBorder="1" applyAlignment="1">
      <alignment horizontal="center"/>
    </xf>
    <xf numFmtId="0" fontId="12" fillId="0" borderId="12" xfId="2" applyFont="1" applyBorder="1" applyAlignment="1">
      <alignment horizontal="center"/>
    </xf>
    <xf numFmtId="0" fontId="12" fillId="0" borderId="16" xfId="2" applyFont="1" applyBorder="1" applyAlignment="1">
      <alignment horizontal="center"/>
    </xf>
    <xf numFmtId="0" fontId="12" fillId="0" borderId="5" xfId="2" applyFont="1" applyBorder="1" applyAlignment="1">
      <alignment horizontal="center" vertical="center"/>
    </xf>
    <xf numFmtId="0" fontId="12" fillId="0" borderId="7" xfId="2" applyFont="1" applyBorder="1" applyAlignment="1">
      <alignment horizontal="center" vertical="center"/>
    </xf>
    <xf numFmtId="0" fontId="12" fillId="0" borderId="14" xfId="2" applyFont="1" applyBorder="1" applyAlignment="1">
      <alignment horizontal="center" vertical="center"/>
    </xf>
    <xf numFmtId="0" fontId="22" fillId="0" borderId="7" xfId="2" applyFont="1" applyBorder="1" applyAlignment="1">
      <alignment horizontal="right" vertical="center"/>
    </xf>
    <xf numFmtId="0" fontId="12" fillId="0" borderId="0" xfId="2" applyFont="1" applyBorder="1" applyAlignment="1">
      <alignment horizontal="center" vertical="center" shrinkToFit="1"/>
    </xf>
    <xf numFmtId="0" fontId="12" fillId="0" borderId="9" xfId="2" applyFont="1" applyBorder="1" applyAlignment="1">
      <alignment horizontal="center" vertical="center" shrinkToFit="1"/>
    </xf>
    <xf numFmtId="0" fontId="12" fillId="0" borderId="7" xfId="2" applyFont="1" applyBorder="1" applyAlignment="1">
      <alignment horizontal="center" vertical="center" shrinkToFit="1"/>
    </xf>
    <xf numFmtId="0" fontId="12" fillId="0" borderId="14" xfId="2" applyFont="1" applyBorder="1" applyAlignment="1">
      <alignment horizontal="center" vertical="center" shrinkToFit="1"/>
    </xf>
    <xf numFmtId="0" fontId="12" fillId="0" borderId="10" xfId="2" applyFont="1" applyBorder="1" applyAlignment="1">
      <alignment horizontal="center" vertical="center"/>
    </xf>
    <xf numFmtId="0" fontId="12" fillId="0" borderId="8" xfId="2" applyFont="1" applyBorder="1" applyAlignment="1">
      <alignment horizontal="center" vertical="center"/>
    </xf>
    <xf numFmtId="0" fontId="12" fillId="0" borderId="1" xfId="2" applyFont="1" applyBorder="1" applyAlignment="1">
      <alignment horizontal="center" vertical="center"/>
    </xf>
    <xf numFmtId="0" fontId="19" fillId="4" borderId="0" xfId="71" applyFont="1" applyFill="1" applyBorder="1" applyAlignment="1">
      <alignment horizontal="center" wrapText="1"/>
    </xf>
    <xf numFmtId="0" fontId="12" fillId="0" borderId="1" xfId="68" applyFont="1" applyBorder="1" applyAlignment="1">
      <alignment horizontal="center" vertical="center"/>
    </xf>
    <xf numFmtId="0" fontId="12" fillId="0" borderId="2" xfId="68" applyFont="1" applyBorder="1" applyAlignment="1">
      <alignment horizontal="center" vertical="center"/>
    </xf>
    <xf numFmtId="0" fontId="12" fillId="0" borderId="5" xfId="68" applyFont="1" applyBorder="1" applyAlignment="1">
      <alignment horizontal="center" vertical="center"/>
    </xf>
    <xf numFmtId="0" fontId="12" fillId="0" borderId="0" xfId="68" applyFont="1" applyBorder="1" applyAlignment="1">
      <alignment horizontal="center"/>
    </xf>
    <xf numFmtId="0" fontId="12" fillId="0" borderId="9" xfId="68" applyFont="1" applyBorder="1" applyAlignment="1">
      <alignment horizontal="center"/>
    </xf>
    <xf numFmtId="0" fontId="10" fillId="0" borderId="1" xfId="68" applyFont="1" applyBorder="1" applyAlignment="1">
      <alignment horizontal="center" vertical="center"/>
    </xf>
    <xf numFmtId="0" fontId="10" fillId="0" borderId="10" xfId="68" applyFont="1" applyBorder="1" applyAlignment="1">
      <alignment horizontal="center" vertical="center"/>
    </xf>
    <xf numFmtId="0" fontId="10" fillId="0" borderId="8" xfId="68" applyFont="1" applyBorder="1" applyAlignment="1">
      <alignment horizontal="center" vertical="center"/>
    </xf>
    <xf numFmtId="0" fontId="10" fillId="0" borderId="0" xfId="68" applyFont="1" applyAlignment="1">
      <alignment horizontal="center"/>
    </xf>
    <xf numFmtId="0" fontId="10" fillId="0" borderId="9" xfId="68" applyFont="1" applyBorder="1" applyAlignment="1">
      <alignment horizontal="center"/>
    </xf>
    <xf numFmtId="0" fontId="10" fillId="0" borderId="2" xfId="68" applyFont="1" applyBorder="1" applyAlignment="1">
      <alignment horizontal="center" vertical="center"/>
    </xf>
    <xf numFmtId="0" fontId="10" fillId="0" borderId="0" xfId="68" applyFont="1" applyBorder="1" applyAlignment="1">
      <alignment horizontal="center" vertical="center"/>
    </xf>
    <xf numFmtId="0" fontId="10" fillId="0" borderId="9" xfId="68" applyFont="1" applyBorder="1" applyAlignment="1">
      <alignment horizontal="center" vertical="center"/>
    </xf>
    <xf numFmtId="0" fontId="12" fillId="0" borderId="11" xfId="72" applyFont="1" applyBorder="1" applyAlignment="1">
      <alignment horizontal="center"/>
    </xf>
    <xf numFmtId="0" fontId="12" fillId="0" borderId="12" xfId="72" applyFont="1" applyBorder="1" applyAlignment="1">
      <alignment horizontal="center"/>
    </xf>
    <xf numFmtId="0" fontId="13" fillId="0" borderId="10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21" fillId="0" borderId="0" xfId="87" applyFont="1" applyBorder="1" applyAlignment="1">
      <alignment horizontal="center" vertical="center"/>
    </xf>
    <xf numFmtId="0" fontId="21" fillId="0" borderId="9" xfId="87" applyFont="1" applyBorder="1" applyAlignment="1">
      <alignment horizontal="center" vertical="center"/>
    </xf>
    <xf numFmtId="0" fontId="12" fillId="0" borderId="10" xfId="87" applyFont="1" applyBorder="1" applyAlignment="1">
      <alignment horizontal="center" vertical="center" shrinkToFit="1"/>
    </xf>
    <xf numFmtId="0" fontId="12" fillId="0" borderId="8" xfId="87" applyFont="1" applyBorder="1" applyAlignment="1">
      <alignment horizontal="center" vertical="center" shrinkToFit="1"/>
    </xf>
    <xf numFmtId="0" fontId="12" fillId="0" borderId="0" xfId="87" applyFont="1" applyBorder="1" applyAlignment="1">
      <alignment horizontal="center" vertical="center" shrinkToFit="1"/>
    </xf>
    <xf numFmtId="0" fontId="12" fillId="0" borderId="9" xfId="87" applyFont="1" applyBorder="1" applyAlignment="1">
      <alignment horizontal="center" vertical="center" shrinkToFit="1"/>
    </xf>
    <xf numFmtId="0" fontId="12" fillId="0" borderId="12" xfId="87" applyFont="1" applyBorder="1" applyAlignment="1">
      <alignment horizontal="center" vertical="center"/>
    </xf>
    <xf numFmtId="0" fontId="22" fillId="0" borderId="2" xfId="68" applyFont="1" applyBorder="1" applyAlignment="1">
      <alignment horizontal="center"/>
    </xf>
    <xf numFmtId="0" fontId="22" fillId="0" borderId="0" xfId="68" applyFont="1" applyBorder="1" applyAlignment="1">
      <alignment horizontal="center"/>
    </xf>
    <xf numFmtId="0" fontId="12" fillId="0" borderId="2" xfId="87" applyFont="1" applyBorder="1" applyAlignment="1">
      <alignment horizontal="center" vertical="center"/>
    </xf>
    <xf numFmtId="0" fontId="12" fillId="0" borderId="0" xfId="87" applyFont="1" applyBorder="1" applyAlignment="1">
      <alignment horizontal="center" vertical="center"/>
    </xf>
    <xf numFmtId="0" fontId="22" fillId="0" borderId="9" xfId="68" applyFont="1" applyBorder="1" applyAlignment="1">
      <alignment horizontal="center"/>
    </xf>
    <xf numFmtId="0" fontId="22" fillId="0" borderId="5" xfId="68" applyFont="1" applyBorder="1" applyAlignment="1">
      <alignment horizontal="center"/>
    </xf>
    <xf numFmtId="0" fontId="22" fillId="0" borderId="7" xfId="68" applyFont="1" applyBorder="1" applyAlignment="1">
      <alignment horizontal="center"/>
    </xf>
    <xf numFmtId="0" fontId="22" fillId="0" borderId="14" xfId="68" applyFont="1" applyBorder="1" applyAlignment="1">
      <alignment horizontal="center"/>
    </xf>
    <xf numFmtId="0" fontId="22" fillId="0" borderId="5" xfId="87" applyFont="1" applyBorder="1" applyAlignment="1">
      <alignment horizontal="center" vertical="center"/>
    </xf>
    <xf numFmtId="0" fontId="22" fillId="0" borderId="7" xfId="87" applyFont="1" applyBorder="1" applyAlignment="1">
      <alignment horizontal="center" vertical="center"/>
    </xf>
    <xf numFmtId="0" fontId="22" fillId="0" borderId="14" xfId="87" applyFont="1" applyBorder="1" applyAlignment="1">
      <alignment horizontal="center" vertical="center"/>
    </xf>
    <xf numFmtId="0" fontId="12" fillId="0" borderId="1" xfId="87" applyFont="1" applyBorder="1" applyAlignment="1">
      <alignment horizontal="center" vertical="center" shrinkToFit="1"/>
    </xf>
    <xf numFmtId="0" fontId="12" fillId="0" borderId="2" xfId="87" applyFont="1" applyBorder="1" applyAlignment="1">
      <alignment horizontal="center" vertical="center" shrinkToFit="1"/>
    </xf>
    <xf numFmtId="0" fontId="12" fillId="0" borderId="5" xfId="87" applyFont="1" applyBorder="1" applyAlignment="1">
      <alignment horizontal="center" vertical="center" shrinkToFit="1"/>
    </xf>
    <xf numFmtId="0" fontId="37" fillId="0" borderId="17" xfId="104" applyBorder="1" applyAlignment="1">
      <alignment horizontal="center" vertical="center"/>
    </xf>
    <xf numFmtId="0" fontId="37" fillId="0" borderId="11" xfId="104" applyBorder="1" applyAlignment="1">
      <alignment horizontal="center" vertical="center" wrapText="1"/>
    </xf>
    <xf numFmtId="0" fontId="37" fillId="0" borderId="12" xfId="104" applyBorder="1" applyAlignment="1">
      <alignment horizontal="center" vertical="center"/>
    </xf>
    <xf numFmtId="0" fontId="37" fillId="0" borderId="16" xfId="104" applyBorder="1" applyAlignment="1">
      <alignment horizontal="center" vertical="center"/>
    </xf>
  </cellXfs>
  <cellStyles count="106">
    <cellStyle name="Comma 2" xfId="1"/>
    <cellStyle name="Comma 2 2" xfId="3"/>
    <cellStyle name="Comma 3" xfId="5"/>
    <cellStyle name="Comma 4" xfId="6"/>
    <cellStyle name="Comma 5" xfId="67"/>
    <cellStyle name="Comma 7" xfId="93"/>
    <cellStyle name="Hyperlink 2" xfId="45"/>
    <cellStyle name="Normal" xfId="0" builtinId="0"/>
    <cellStyle name="Normal 12 2" xfId="7"/>
    <cellStyle name="Normal 2" xfId="2"/>
    <cellStyle name="Normal 2 14" xfId="8"/>
    <cellStyle name="Normal 2 15" xfId="9"/>
    <cellStyle name="Normal 2 2" xfId="10"/>
    <cellStyle name="Normal 2 3" xfId="11"/>
    <cellStyle name="Normal 2 4" xfId="12"/>
    <cellStyle name="Normal 2 5" xfId="13"/>
    <cellStyle name="Normal 2 6" xfId="14"/>
    <cellStyle name="Normal 26 2" xfId="15"/>
    <cellStyle name="Normal 27 2" xfId="16"/>
    <cellStyle name="Normal 28 2" xfId="17"/>
    <cellStyle name="Normal 29 2" xfId="18"/>
    <cellStyle name="Normal 3" xfId="19"/>
    <cellStyle name="Normal 3 2" xfId="65"/>
    <cellStyle name="Normal 3 2 2" xfId="94"/>
    <cellStyle name="Normal 30 2" xfId="20"/>
    <cellStyle name="Normal 31 2" xfId="21"/>
    <cellStyle name="Normal 35 2" xfId="22"/>
    <cellStyle name="Normal 35 2 2" xfId="43"/>
    <cellStyle name="Normal 36 2" xfId="23"/>
    <cellStyle name="Normal 37 2" xfId="24"/>
    <cellStyle name="Normal 38 2" xfId="25"/>
    <cellStyle name="Normal 39 2" xfId="26"/>
    <cellStyle name="Normal 4 2" xfId="27"/>
    <cellStyle name="Normal 40 2" xfId="28"/>
    <cellStyle name="Normal 43 2" xfId="29"/>
    <cellStyle name="Normal 5" xfId="30"/>
    <cellStyle name="Normal 5 2" xfId="31"/>
    <cellStyle name="Normal 6" xfId="32"/>
    <cellStyle name="Normal 6 2" xfId="33"/>
    <cellStyle name="Normal 7" xfId="95"/>
    <cellStyle name="Normal 7 2" xfId="34"/>
    <cellStyle name="Normal 8 2" xfId="35"/>
    <cellStyle name="Normal 9" xfId="36"/>
    <cellStyle name="Normal 9 2" xfId="37"/>
    <cellStyle name="เครื่องหมายจุลภาค 10" xfId="46"/>
    <cellStyle name="เครื่องหมายจุลภาค 11" xfId="47"/>
    <cellStyle name="เครื่องหมายจุลภาค 12" xfId="74"/>
    <cellStyle name="เครื่องหมายจุลภาค 12 2" xfId="75"/>
    <cellStyle name="เครื่องหมายจุลภาค 12 3" xfId="76"/>
    <cellStyle name="เครื่องหมายจุลภาค 13" xfId="77"/>
    <cellStyle name="เครื่องหมายจุลภาค 14" xfId="78"/>
    <cellStyle name="เครื่องหมายจุลภาค 2" xfId="4"/>
    <cellStyle name="เครื่องหมายจุลภาค 2 2" xfId="48"/>
    <cellStyle name="เครื่องหมายจุลภาค 2 2 2" xfId="79"/>
    <cellStyle name="เครื่องหมายจุลภาค 2 2 2 2" xfId="80"/>
    <cellStyle name="เครื่องหมายจุลภาค 2 2 2 3" xfId="81"/>
    <cellStyle name="เครื่องหมายจุลภาค 2 2 2 3 2" xfId="82"/>
    <cellStyle name="เครื่องหมายจุลภาค 2 2 3" xfId="70"/>
    <cellStyle name="เครื่องหมายจุลภาค 2 3" xfId="83"/>
    <cellStyle name="เครื่องหมายจุลภาค 2 4" xfId="96"/>
    <cellStyle name="เครื่องหมายจุลภาค 3" xfId="42"/>
    <cellStyle name="เครื่องหมายจุลภาค 3 2" xfId="44"/>
    <cellStyle name="เครื่องหมายจุลภาค 3 3" xfId="66"/>
    <cellStyle name="เครื่องหมายจุลภาค 4" xfId="49"/>
    <cellStyle name="เครื่องหมายจุลภาค 5" xfId="50"/>
    <cellStyle name="เครื่องหมายจุลภาค 5 2" xfId="97"/>
    <cellStyle name="เครื่องหมายจุลภาค 6" xfId="51"/>
    <cellStyle name="เครื่องหมายจุลภาค 6 2" xfId="98"/>
    <cellStyle name="เครื่องหมายจุลภาค 7" xfId="52"/>
    <cellStyle name="เครื่องหมายจุลภาค 7 2" xfId="99"/>
    <cellStyle name="เครื่องหมายจุลภาค 8" xfId="53"/>
    <cellStyle name="เครื่องหมายจุลภาค 8 2" xfId="54"/>
    <cellStyle name="เครื่องหมายจุลภาค 9" xfId="55"/>
    <cellStyle name="เครื่องหมายจุลภาค 9 2" xfId="100"/>
    <cellStyle name="จุลภาค 2" xfId="69"/>
    <cellStyle name="จุลภาค 2 2" xfId="105"/>
    <cellStyle name="ปกติ 10" xfId="84"/>
    <cellStyle name="ปกติ 10 2" xfId="85"/>
    <cellStyle name="ปกติ 11" xfId="73"/>
    <cellStyle name="ปกติ 2" xfId="38"/>
    <cellStyle name="ปกติ 2 2" xfId="56"/>
    <cellStyle name="ปกติ 2 2 2" xfId="64"/>
    <cellStyle name="ปกติ 2 2 2 2" xfId="86"/>
    <cellStyle name="ปกติ 2 2 2 3" xfId="87"/>
    <cellStyle name="ปกติ 2 2 2 3 2" xfId="88"/>
    <cellStyle name="ปกติ 2 2 2 4" xfId="72"/>
    <cellStyle name="ปกติ 2 2 3" xfId="89"/>
    <cellStyle name="ปกติ 2 3" xfId="57"/>
    <cellStyle name="ปกติ 2 4" xfId="68"/>
    <cellStyle name="ปกติ 2 5" xfId="90"/>
    <cellStyle name="ปกติ 3" xfId="39"/>
    <cellStyle name="ปกติ 3 2" xfId="101"/>
    <cellStyle name="ปกติ 3 3" xfId="102"/>
    <cellStyle name="ปกติ 3 4" xfId="103"/>
    <cellStyle name="ปกติ 4" xfId="40"/>
    <cellStyle name="ปกติ 4 2" xfId="91"/>
    <cellStyle name="ปกติ 5" xfId="58"/>
    <cellStyle name="ปกติ 5 2" xfId="92"/>
    <cellStyle name="ปกติ 5 3" xfId="104"/>
    <cellStyle name="ปกติ 6" xfId="59"/>
    <cellStyle name="ปกติ 6 2" xfId="60"/>
    <cellStyle name="ปกติ 7" xfId="61"/>
    <cellStyle name="ปกติ 8" xfId="62"/>
    <cellStyle name="ปกติ 8 2" xfId="63"/>
    <cellStyle name="ปกติ 9" xfId="71"/>
    <cellStyle name="หมายเหตุ 2" xfId="4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38100</xdr:colOff>
      <xdr:row>35</xdr:row>
      <xdr:rowOff>99060</xdr:rowOff>
    </xdr:from>
    <xdr:to>
      <xdr:col>29</xdr:col>
      <xdr:colOff>220980</xdr:colOff>
      <xdr:row>43</xdr:row>
      <xdr:rowOff>154305</xdr:rowOff>
    </xdr:to>
    <xdr:grpSp>
      <xdr:nvGrpSpPr>
        <xdr:cNvPr id="19" name="Group 5"/>
        <xdr:cNvGrpSpPr/>
      </xdr:nvGrpSpPr>
      <xdr:grpSpPr>
        <a:xfrm>
          <a:off x="17773650" y="8642985"/>
          <a:ext cx="392430" cy="1798320"/>
          <a:chOff x="9648825" y="57150"/>
          <a:chExt cx="342900" cy="1714500"/>
        </a:xfrm>
      </xdr:grpSpPr>
      <xdr:grpSp>
        <xdr:nvGrpSpPr>
          <xdr:cNvPr id="20" name="Group 1"/>
          <xdr:cNvGrpSpPr/>
        </xdr:nvGrpSpPr>
        <xdr:grpSpPr>
          <a:xfrm>
            <a:off x="9648825" y="57150"/>
            <a:ext cx="333375" cy="433390"/>
            <a:chOff x="9629775" y="161925"/>
            <a:chExt cx="333375" cy="433390"/>
          </a:xfrm>
        </xdr:grpSpPr>
        <xdr:sp macro="" textlink="">
          <xdr:nvSpPr>
            <xdr:cNvPr id="22" name="Flowchart: Delay 2"/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23" name="TextBox 22"/>
            <xdr:cNvSpPr txBox="1"/>
          </xdr:nvSpPr>
          <xdr:spPr>
            <a:xfrm rot="5400000">
              <a:off x="9605962" y="25241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88</a:t>
              </a:r>
              <a:endParaRPr lang="th-TH" sz="1100"/>
            </a:p>
          </xdr:txBody>
        </xdr:sp>
      </xdr:grpSp>
      <xdr:sp macro="" textlink="">
        <xdr:nvSpPr>
          <xdr:cNvPr id="21" name="Text Box 6"/>
          <xdr:cNvSpPr txBox="1">
            <a:spLocks noChangeArrowheads="1"/>
          </xdr:cNvSpPr>
        </xdr:nvSpPr>
        <xdr:spPr bwMode="auto">
          <a:xfrm>
            <a:off x="9715500" y="514350"/>
            <a:ext cx="276225" cy="12573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สถิติหญิงและชาย</a:t>
            </a:r>
          </a:p>
        </xdr:txBody>
      </xdr:sp>
    </xdr:grpSp>
    <xdr:clientData/>
  </xdr:twoCellAnchor>
  <xdr:twoCellAnchor>
    <xdr:from>
      <xdr:col>27</xdr:col>
      <xdr:colOff>1325880</xdr:colOff>
      <xdr:row>23</xdr:row>
      <xdr:rowOff>38100</xdr:rowOff>
    </xdr:from>
    <xdr:to>
      <xdr:col>29</xdr:col>
      <xdr:colOff>142875</xdr:colOff>
      <xdr:row>32</xdr:row>
      <xdr:rowOff>161925</xdr:rowOff>
    </xdr:to>
    <xdr:grpSp>
      <xdr:nvGrpSpPr>
        <xdr:cNvPr id="24" name="Group 5"/>
        <xdr:cNvGrpSpPr/>
      </xdr:nvGrpSpPr>
      <xdr:grpSpPr>
        <a:xfrm>
          <a:off x="16870680" y="5305425"/>
          <a:ext cx="1217295" cy="2209800"/>
          <a:chOff x="9610725" y="4381500"/>
          <a:chExt cx="371475" cy="2209800"/>
        </a:xfrm>
      </xdr:grpSpPr>
      <xdr:grpSp>
        <xdr:nvGrpSpPr>
          <xdr:cNvPr id="25" name="Group 1"/>
          <xdr:cNvGrpSpPr/>
        </xdr:nvGrpSpPr>
        <xdr:grpSpPr>
          <a:xfrm>
            <a:off x="9639300" y="6181725"/>
            <a:ext cx="342900" cy="409575"/>
            <a:chOff x="9544050" y="6057900"/>
            <a:chExt cx="342900" cy="409575"/>
          </a:xfrm>
        </xdr:grpSpPr>
        <xdr:sp macro="" textlink="">
          <xdr:nvSpPr>
            <xdr:cNvPr id="27" name="Flowchart: Delay 2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28" name="TextBox 27"/>
            <xdr:cNvSpPr txBox="1"/>
          </xdr:nvSpPr>
          <xdr:spPr>
            <a:xfrm rot="5400000">
              <a:off x="9520237" y="611505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87</a:t>
              </a:r>
              <a:endParaRPr lang="th-TH" sz="1100"/>
            </a:p>
          </xdr:txBody>
        </xdr:sp>
      </xdr:grpSp>
      <xdr:sp macro="" textlink="">
        <xdr:nvSpPr>
          <xdr:cNvPr id="26" name="Text Box 6"/>
          <xdr:cNvSpPr txBox="1">
            <a:spLocks noChangeArrowheads="1"/>
          </xdr:cNvSpPr>
        </xdr:nvSpPr>
        <xdr:spPr bwMode="auto">
          <a:xfrm>
            <a:off x="9610725" y="4381500"/>
            <a:ext cx="323850" cy="17526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Gender Statistics</a:t>
            </a:r>
            <a:r>
              <a:rPr lang="en-US" sz="1300" b="0" i="0" strike="noStrike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0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15240</xdr:colOff>
      <xdr:row>17</xdr:row>
      <xdr:rowOff>38100</xdr:rowOff>
    </xdr:from>
    <xdr:to>
      <xdr:col>18</xdr:col>
      <xdr:colOff>371475</xdr:colOff>
      <xdr:row>26</xdr:row>
      <xdr:rowOff>177165</xdr:rowOff>
    </xdr:to>
    <xdr:grpSp>
      <xdr:nvGrpSpPr>
        <xdr:cNvPr id="6" name="Group 5"/>
        <xdr:cNvGrpSpPr/>
      </xdr:nvGrpSpPr>
      <xdr:grpSpPr>
        <a:xfrm>
          <a:off x="8633460" y="3924300"/>
          <a:ext cx="356235" cy="2181225"/>
          <a:chOff x="9610725" y="4381500"/>
          <a:chExt cx="371475" cy="2209800"/>
        </a:xfrm>
      </xdr:grpSpPr>
      <xdr:grpSp>
        <xdr:nvGrpSpPr>
          <xdr:cNvPr id="7" name="Group 1"/>
          <xdr:cNvGrpSpPr/>
        </xdr:nvGrpSpPr>
        <xdr:grpSpPr>
          <a:xfrm>
            <a:off x="9639300" y="6181725"/>
            <a:ext cx="342900" cy="409575"/>
            <a:chOff x="9544050" y="6057900"/>
            <a:chExt cx="342900" cy="409575"/>
          </a:xfrm>
        </xdr:grpSpPr>
        <xdr:sp macro="" textlink="">
          <xdr:nvSpPr>
            <xdr:cNvPr id="9" name="Flowchart: Delay 2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0" name="TextBox 9"/>
            <xdr:cNvSpPr txBox="1"/>
          </xdr:nvSpPr>
          <xdr:spPr>
            <a:xfrm rot="5400000">
              <a:off x="9520237" y="611505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89</a:t>
              </a:r>
              <a:endParaRPr lang="th-TH" sz="1100"/>
            </a:p>
          </xdr:txBody>
        </xdr:sp>
      </xdr:grpSp>
      <xdr:sp macro="" textlink="">
        <xdr:nvSpPr>
          <xdr:cNvPr id="8" name="Text Box 6"/>
          <xdr:cNvSpPr txBox="1">
            <a:spLocks noChangeArrowheads="1"/>
          </xdr:cNvSpPr>
        </xdr:nvSpPr>
        <xdr:spPr bwMode="auto">
          <a:xfrm>
            <a:off x="9610725" y="4381500"/>
            <a:ext cx="323850" cy="17526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Gender Statistics</a:t>
            </a:r>
            <a:r>
              <a:rPr lang="en-US" sz="1300" b="0" i="0" strike="noStrike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0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0</xdr:colOff>
      <xdr:row>1</xdr:row>
      <xdr:rowOff>0</xdr:rowOff>
    </xdr:from>
    <xdr:to>
      <xdr:col>29</xdr:col>
      <xdr:colOff>320040</xdr:colOff>
      <xdr:row>8</xdr:row>
      <xdr:rowOff>17145</xdr:rowOff>
    </xdr:to>
    <xdr:grpSp>
      <xdr:nvGrpSpPr>
        <xdr:cNvPr id="11" name="Group 5"/>
        <xdr:cNvGrpSpPr/>
      </xdr:nvGrpSpPr>
      <xdr:grpSpPr>
        <a:xfrm>
          <a:off x="12298680" y="289560"/>
          <a:ext cx="320040" cy="1685925"/>
          <a:chOff x="9648825" y="57150"/>
          <a:chExt cx="342900" cy="1714500"/>
        </a:xfrm>
      </xdr:grpSpPr>
      <xdr:grpSp>
        <xdr:nvGrpSpPr>
          <xdr:cNvPr id="12" name="Group 1"/>
          <xdr:cNvGrpSpPr/>
        </xdr:nvGrpSpPr>
        <xdr:grpSpPr>
          <a:xfrm>
            <a:off x="9648825" y="57150"/>
            <a:ext cx="333375" cy="433390"/>
            <a:chOff x="9629775" y="161925"/>
            <a:chExt cx="333375" cy="433390"/>
          </a:xfrm>
        </xdr:grpSpPr>
        <xdr:sp macro="" textlink="">
          <xdr:nvSpPr>
            <xdr:cNvPr id="14" name="Flowchart: Delay 2"/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5" name="TextBox 14"/>
            <xdr:cNvSpPr txBox="1"/>
          </xdr:nvSpPr>
          <xdr:spPr>
            <a:xfrm rot="5400000">
              <a:off x="9605962" y="25241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100"/>
                <a:t>90</a:t>
              </a:r>
            </a:p>
          </xdr:txBody>
        </xdr:sp>
      </xdr:grpSp>
      <xdr:sp macro="" textlink="">
        <xdr:nvSpPr>
          <xdr:cNvPr id="13" name="Text Box 6"/>
          <xdr:cNvSpPr txBox="1">
            <a:spLocks noChangeArrowheads="1"/>
          </xdr:cNvSpPr>
        </xdr:nvSpPr>
        <xdr:spPr bwMode="auto">
          <a:xfrm>
            <a:off x="9715500" y="514350"/>
            <a:ext cx="276225" cy="12573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สถิติหญิงและชาย</a:t>
            </a: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342900</xdr:colOff>
      <xdr:row>15</xdr:row>
      <xdr:rowOff>167640</xdr:rowOff>
    </xdr:from>
    <xdr:to>
      <xdr:col>27</xdr:col>
      <xdr:colOff>158115</xdr:colOff>
      <xdr:row>24</xdr:row>
      <xdr:rowOff>32385</xdr:rowOff>
    </xdr:to>
    <xdr:grpSp>
      <xdr:nvGrpSpPr>
        <xdr:cNvPr id="7" name="Group 5"/>
        <xdr:cNvGrpSpPr/>
      </xdr:nvGrpSpPr>
      <xdr:grpSpPr>
        <a:xfrm>
          <a:off x="10622280" y="4960620"/>
          <a:ext cx="356235" cy="2181225"/>
          <a:chOff x="9610725" y="4381500"/>
          <a:chExt cx="371475" cy="2209800"/>
        </a:xfrm>
      </xdr:grpSpPr>
      <xdr:grpSp>
        <xdr:nvGrpSpPr>
          <xdr:cNvPr id="8" name="Group 1"/>
          <xdr:cNvGrpSpPr/>
        </xdr:nvGrpSpPr>
        <xdr:grpSpPr>
          <a:xfrm>
            <a:off x="9639300" y="6181725"/>
            <a:ext cx="342900" cy="409575"/>
            <a:chOff x="9544050" y="6057900"/>
            <a:chExt cx="342900" cy="409575"/>
          </a:xfrm>
        </xdr:grpSpPr>
        <xdr:sp macro="" textlink="">
          <xdr:nvSpPr>
            <xdr:cNvPr id="10" name="Flowchart: Delay 2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1" name="TextBox 10"/>
            <xdr:cNvSpPr txBox="1"/>
          </xdr:nvSpPr>
          <xdr:spPr>
            <a:xfrm rot="5400000">
              <a:off x="9520237" y="611505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pPr rtl="0" fontAlgn="base"/>
              <a:r>
                <a:rPr lang="en-US" sz="1100" b="1" i="0" baseline="0">
                  <a:solidFill>
                    <a:schemeClr val="dk1"/>
                  </a:solidFill>
                  <a:latin typeface="+mn-lt"/>
                  <a:ea typeface="+mn-ea"/>
                  <a:cs typeface="+mn-cs"/>
                </a:rPr>
                <a:t>91</a:t>
              </a:r>
              <a:endParaRPr lang="th-TH" sz="1100" b="1" i="0" baseline="0">
                <a:solidFill>
                  <a:schemeClr val="dk1"/>
                </a:solidFill>
                <a:latin typeface="+mn-lt"/>
                <a:ea typeface="+mn-ea"/>
                <a:cs typeface="+mn-cs"/>
              </a:endParaRPr>
            </a:p>
          </xdr:txBody>
        </xdr:sp>
      </xdr:grpSp>
      <xdr:sp macro="" textlink="">
        <xdr:nvSpPr>
          <xdr:cNvPr id="9" name="Text Box 6"/>
          <xdr:cNvSpPr txBox="1">
            <a:spLocks noChangeArrowheads="1"/>
          </xdr:cNvSpPr>
        </xdr:nvSpPr>
        <xdr:spPr bwMode="auto">
          <a:xfrm>
            <a:off x="9610725" y="4381500"/>
            <a:ext cx="323850" cy="17526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Gender Statistics</a:t>
            </a:r>
            <a:r>
              <a:rPr lang="en-US" sz="1300" b="0" i="0" strike="noStrike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0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1247775</xdr:colOff>
      <xdr:row>0</xdr:row>
      <xdr:rowOff>0</xdr:rowOff>
    </xdr:from>
    <xdr:to>
      <xdr:col>13</xdr:col>
      <xdr:colOff>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7229475" y="0"/>
          <a:ext cx="190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51</a:t>
          </a:r>
        </a:p>
      </xdr:txBody>
    </xdr:sp>
    <xdr:clientData/>
  </xdr:twoCellAnchor>
  <xdr:twoCellAnchor>
    <xdr:from>
      <xdr:col>19</xdr:col>
      <xdr:colOff>0</xdr:colOff>
      <xdr:row>0</xdr:row>
      <xdr:rowOff>0</xdr:rowOff>
    </xdr:from>
    <xdr:to>
      <xdr:col>19</xdr:col>
      <xdr:colOff>327660</xdr:colOff>
      <xdr:row>9</xdr:row>
      <xdr:rowOff>106680</xdr:rowOff>
    </xdr:to>
    <xdr:grpSp>
      <xdr:nvGrpSpPr>
        <xdr:cNvPr id="17" name="Group 5"/>
        <xdr:cNvGrpSpPr/>
      </xdr:nvGrpSpPr>
      <xdr:grpSpPr>
        <a:xfrm>
          <a:off x="14239875" y="0"/>
          <a:ext cx="327660" cy="2097405"/>
          <a:chOff x="9629775" y="57150"/>
          <a:chExt cx="342900" cy="1704975"/>
        </a:xfrm>
      </xdr:grpSpPr>
      <xdr:grpSp>
        <xdr:nvGrpSpPr>
          <xdr:cNvPr id="18" name="Group 1"/>
          <xdr:cNvGrpSpPr/>
        </xdr:nvGrpSpPr>
        <xdr:grpSpPr>
          <a:xfrm>
            <a:off x="9629775" y="57150"/>
            <a:ext cx="333375" cy="433390"/>
            <a:chOff x="9629775" y="161925"/>
            <a:chExt cx="333375" cy="433390"/>
          </a:xfrm>
        </xdr:grpSpPr>
        <xdr:sp macro="" textlink="">
          <xdr:nvSpPr>
            <xdr:cNvPr id="20" name="Flowchart: Delay 2"/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21" name="TextBox 20"/>
            <xdr:cNvSpPr txBox="1"/>
          </xdr:nvSpPr>
          <xdr:spPr>
            <a:xfrm rot="5400000">
              <a:off x="9605962" y="25241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92</a:t>
              </a:r>
              <a:endParaRPr lang="th-TH" sz="1100"/>
            </a:p>
          </xdr:txBody>
        </xdr:sp>
      </xdr:grpSp>
      <xdr:sp macro="" textlink="">
        <xdr:nvSpPr>
          <xdr:cNvPr id="19" name="Text Box 6"/>
          <xdr:cNvSpPr txBox="1">
            <a:spLocks noChangeArrowheads="1"/>
          </xdr:cNvSpPr>
        </xdr:nvSpPr>
        <xdr:spPr bwMode="auto">
          <a:xfrm>
            <a:off x="9696450" y="504825"/>
            <a:ext cx="276225" cy="12573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สถิติหญิงและชาย</a:t>
            </a:r>
          </a:p>
        </xdr:txBody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45720</xdr:colOff>
      <xdr:row>16</xdr:row>
      <xdr:rowOff>15240</xdr:rowOff>
    </xdr:from>
    <xdr:to>
      <xdr:col>17</xdr:col>
      <xdr:colOff>453389</xdr:colOff>
      <xdr:row>28</xdr:row>
      <xdr:rowOff>80011</xdr:rowOff>
    </xdr:to>
    <xdr:grpSp>
      <xdr:nvGrpSpPr>
        <xdr:cNvPr id="2" name="Group 7"/>
        <xdr:cNvGrpSpPr/>
      </xdr:nvGrpSpPr>
      <xdr:grpSpPr>
        <a:xfrm>
          <a:off x="8602980" y="3505200"/>
          <a:ext cx="407669" cy="2625091"/>
          <a:chOff x="9305925" y="3876675"/>
          <a:chExt cx="533399" cy="2590801"/>
        </a:xfrm>
      </xdr:grpSpPr>
      <xdr:grpSp>
        <xdr:nvGrpSpPr>
          <xdr:cNvPr id="3" name="Group 10"/>
          <xdr:cNvGrpSpPr/>
        </xdr:nvGrpSpPr>
        <xdr:grpSpPr>
          <a:xfrm>
            <a:off x="9425565" y="6057901"/>
            <a:ext cx="413759" cy="409575"/>
            <a:chOff x="9473190" y="6057901"/>
            <a:chExt cx="413759" cy="409575"/>
          </a:xfrm>
        </xdr:grpSpPr>
        <xdr:sp macro="" textlink="">
          <xdr:nvSpPr>
            <xdr:cNvPr id="5" name="Flowchart: Delay 11"/>
            <xdr:cNvSpPr/>
          </xdr:nvSpPr>
          <xdr:spPr bwMode="auto">
            <a:xfrm rot="5400000">
              <a:off x="9475282" y="6055809"/>
              <a:ext cx="409575" cy="413759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6" name="TextBox 5"/>
            <xdr:cNvSpPr txBox="1"/>
          </xdr:nvSpPr>
          <xdr:spPr>
            <a:xfrm rot="5400000">
              <a:off x="9484807" y="6079626"/>
              <a:ext cx="366713" cy="389946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49</a:t>
              </a:r>
              <a:endParaRPr lang="th-TH" sz="1100"/>
            </a:p>
          </xdr:txBody>
        </xdr:sp>
      </xdr:grpSp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305925" y="3876675"/>
            <a:ext cx="476250" cy="21336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Education Statistics</a:t>
            </a:r>
            <a:r>
              <a:rPr lang="th-TH" sz="1300" b="1" i="0" u="none" strike="noStrike" baseline="0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</xdr:grpSp>
    <xdr:clientData/>
  </xdr:twoCellAnchor>
  <xdr:twoCellAnchor>
    <xdr:from>
      <xdr:col>17</xdr:col>
      <xdr:colOff>175260</xdr:colOff>
      <xdr:row>30</xdr:row>
      <xdr:rowOff>144780</xdr:rowOff>
    </xdr:from>
    <xdr:to>
      <xdr:col>18</xdr:col>
      <xdr:colOff>47625</xdr:colOff>
      <xdr:row>39</xdr:row>
      <xdr:rowOff>131445</xdr:rowOff>
    </xdr:to>
    <xdr:grpSp>
      <xdr:nvGrpSpPr>
        <xdr:cNvPr id="7" name="Group 7"/>
        <xdr:cNvGrpSpPr/>
      </xdr:nvGrpSpPr>
      <xdr:grpSpPr>
        <a:xfrm>
          <a:off x="8732520" y="6499860"/>
          <a:ext cx="329565" cy="1983105"/>
          <a:chOff x="9591675" y="47625"/>
          <a:chExt cx="371475" cy="2019300"/>
        </a:xfrm>
      </xdr:grpSpPr>
      <xdr:grpSp>
        <xdr:nvGrpSpPr>
          <xdr:cNvPr id="8" name="Group 10"/>
          <xdr:cNvGrpSpPr/>
        </xdr:nvGrpSpPr>
        <xdr:grpSpPr>
          <a:xfrm>
            <a:off x="9591675" y="47625"/>
            <a:ext cx="333375" cy="433390"/>
            <a:chOff x="9629775" y="161925"/>
            <a:chExt cx="333375" cy="433390"/>
          </a:xfrm>
        </xdr:grpSpPr>
        <xdr:sp macro="" textlink="">
          <xdr:nvSpPr>
            <xdr:cNvPr id="10" name="Flowchart: Delay 11"/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1" name="TextBox 10"/>
            <xdr:cNvSpPr txBox="1"/>
          </xdr:nvSpPr>
          <xdr:spPr>
            <a:xfrm rot="5400000">
              <a:off x="9605965" y="25241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50</a:t>
              </a:r>
              <a:endParaRPr lang="th-TH" sz="1100"/>
            </a:p>
          </xdr:txBody>
        </xdr:sp>
      </xdr:grpSp>
      <xdr:sp macro="" textlink="">
        <xdr:nvSpPr>
          <xdr:cNvPr id="9" name="Text Box 6"/>
          <xdr:cNvSpPr txBox="1">
            <a:spLocks noChangeArrowheads="1"/>
          </xdr:cNvSpPr>
        </xdr:nvSpPr>
        <xdr:spPr bwMode="auto">
          <a:xfrm>
            <a:off x="9658350" y="495300"/>
            <a:ext cx="304800" cy="15716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สถิติการศึกษา 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59"/>
  <sheetViews>
    <sheetView showGridLines="0" tabSelected="1" topLeftCell="A33" workbookViewId="0">
      <selection activeCell="E37" sqref="E37"/>
    </sheetView>
  </sheetViews>
  <sheetFormatPr defaultColWidth="9.09765625" defaultRowHeight="21.75"/>
  <cols>
    <col min="1" max="1" width="1.19921875" style="107" customWidth="1"/>
    <col min="2" max="2" width="5.8984375" style="107" customWidth="1"/>
    <col min="3" max="3" width="4.09765625" style="107" customWidth="1"/>
    <col min="4" max="4" width="6.3984375" style="107" customWidth="1"/>
    <col min="5" max="5" width="7.69921875" style="107" customWidth="1"/>
    <col min="6" max="13" width="6.19921875" style="107" customWidth="1"/>
    <col min="14" max="14" width="6.69921875" style="107" customWidth="1"/>
    <col min="15" max="15" width="6.8984375" style="107" customWidth="1"/>
    <col min="16" max="18" width="6.3984375" style="107" customWidth="1"/>
    <col min="19" max="20" width="5.59765625" style="107" customWidth="1"/>
    <col min="21" max="21" width="6" style="107" customWidth="1"/>
    <col min="22" max="22" width="5.3984375" style="107" customWidth="1"/>
    <col min="23" max="23" width="5.59765625" style="107" customWidth="1"/>
    <col min="24" max="24" width="6.69921875" style="107" customWidth="1"/>
    <col min="25" max="25" width="7.69921875" style="107" customWidth="1"/>
    <col min="26" max="26" width="11.69921875" style="107" customWidth="1"/>
    <col min="27" max="27" width="1.19921875" style="107" customWidth="1"/>
    <col min="28" max="28" width="23" style="107" customWidth="1"/>
    <col min="29" max="29" width="2.19921875" style="107" customWidth="1"/>
    <col min="30" max="30" width="4.09765625" style="107" customWidth="1"/>
    <col min="31" max="16384" width="9.09765625" style="107"/>
  </cols>
  <sheetData>
    <row r="1" spans="1:29" s="148" customFormat="1">
      <c r="B1" s="148" t="s">
        <v>188</v>
      </c>
      <c r="C1" s="150"/>
      <c r="D1" s="148" t="s">
        <v>214</v>
      </c>
    </row>
    <row r="2" spans="1:29" s="147" customFormat="1">
      <c r="B2" s="151" t="s">
        <v>186</v>
      </c>
      <c r="C2" s="150"/>
      <c r="D2" s="149" t="s">
        <v>213</v>
      </c>
      <c r="E2" s="148"/>
    </row>
    <row r="3" spans="1:29" ht="6" customHeight="1">
      <c r="A3" s="110"/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W3" s="110"/>
      <c r="X3" s="110"/>
      <c r="Y3" s="110"/>
      <c r="Z3" s="110"/>
      <c r="AA3" s="110"/>
    </row>
    <row r="4" spans="1:29" s="108" customFormat="1" ht="21.75" customHeight="1">
      <c r="A4" s="282" t="s">
        <v>184</v>
      </c>
      <c r="B4" s="282"/>
      <c r="C4" s="282"/>
      <c r="D4" s="283"/>
      <c r="E4" s="146"/>
      <c r="F4" s="288" t="s">
        <v>183</v>
      </c>
      <c r="G4" s="289"/>
      <c r="H4" s="289"/>
      <c r="I4" s="289"/>
      <c r="J4" s="289"/>
      <c r="K4" s="289"/>
      <c r="L4" s="289"/>
      <c r="M4" s="289"/>
      <c r="N4" s="289"/>
      <c r="O4" s="289"/>
      <c r="P4" s="289"/>
      <c r="Q4" s="289"/>
      <c r="R4" s="289"/>
      <c r="S4" s="289"/>
      <c r="T4" s="289"/>
      <c r="U4" s="289"/>
      <c r="V4" s="289"/>
      <c r="W4" s="289"/>
      <c r="X4" s="289"/>
      <c r="Y4" s="289"/>
      <c r="Z4" s="290"/>
      <c r="AA4" s="291" t="s">
        <v>92</v>
      </c>
      <c r="AB4" s="292"/>
    </row>
    <row r="5" spans="1:29" s="108" customFormat="1" ht="15">
      <c r="A5" s="284"/>
      <c r="B5" s="284"/>
      <c r="C5" s="284"/>
      <c r="D5" s="285"/>
      <c r="E5" s="145"/>
      <c r="F5" s="144"/>
      <c r="G5" s="142"/>
      <c r="H5" s="143"/>
      <c r="I5" s="142"/>
      <c r="J5" s="143"/>
      <c r="K5" s="142"/>
      <c r="L5" s="143"/>
      <c r="M5" s="142"/>
      <c r="N5" s="143"/>
      <c r="O5" s="142"/>
      <c r="P5" s="143"/>
      <c r="Q5" s="142"/>
      <c r="R5" s="143"/>
      <c r="S5" s="142"/>
      <c r="T5" s="143"/>
      <c r="U5" s="142"/>
      <c r="V5" s="141" t="s">
        <v>182</v>
      </c>
      <c r="W5" s="140"/>
      <c r="X5" s="140" t="s">
        <v>181</v>
      </c>
      <c r="Y5" s="140" t="s">
        <v>180</v>
      </c>
      <c r="Z5" s="140" t="s">
        <v>179</v>
      </c>
      <c r="AA5" s="293"/>
      <c r="AB5" s="294"/>
    </row>
    <row r="6" spans="1:29" s="108" customFormat="1" ht="15">
      <c r="A6" s="284"/>
      <c r="B6" s="284"/>
      <c r="C6" s="284"/>
      <c r="D6" s="285"/>
      <c r="E6" s="139"/>
      <c r="F6" s="138"/>
      <c r="G6" s="138"/>
      <c r="H6" s="138"/>
      <c r="I6" s="138"/>
      <c r="J6" s="138"/>
      <c r="K6" s="138"/>
      <c r="L6" s="138"/>
      <c r="M6" s="138"/>
      <c r="N6" s="138"/>
      <c r="O6" s="138"/>
      <c r="P6" s="138"/>
      <c r="Q6" s="138"/>
      <c r="R6" s="138"/>
      <c r="S6" s="138"/>
      <c r="T6" s="138"/>
      <c r="U6" s="138"/>
      <c r="V6" s="139" t="s">
        <v>178</v>
      </c>
      <c r="W6" s="136"/>
      <c r="X6" s="136" t="s">
        <v>177</v>
      </c>
      <c r="Y6" s="136" t="s">
        <v>176</v>
      </c>
      <c r="Z6" s="136" t="s">
        <v>175</v>
      </c>
      <c r="AA6" s="293"/>
      <c r="AB6" s="294"/>
    </row>
    <row r="7" spans="1:29" s="108" customFormat="1" ht="15">
      <c r="A7" s="284"/>
      <c r="B7" s="284"/>
      <c r="C7" s="284"/>
      <c r="D7" s="285"/>
      <c r="E7" s="139" t="s">
        <v>1</v>
      </c>
      <c r="F7" s="138"/>
      <c r="G7" s="138"/>
      <c r="H7" s="138"/>
      <c r="I7" s="138"/>
      <c r="J7" s="138"/>
      <c r="K7" s="138"/>
      <c r="L7" s="138"/>
      <c r="M7" s="138"/>
      <c r="N7" s="138"/>
      <c r="O7" s="138"/>
      <c r="P7" s="138"/>
      <c r="Q7" s="138"/>
      <c r="R7" s="138"/>
      <c r="S7" s="138"/>
      <c r="T7" s="138"/>
      <c r="U7" s="138"/>
      <c r="V7" s="137" t="s">
        <v>174</v>
      </c>
      <c r="W7" s="136" t="s">
        <v>173</v>
      </c>
      <c r="X7" s="136" t="s">
        <v>172</v>
      </c>
      <c r="Y7" s="136" t="s">
        <v>171</v>
      </c>
      <c r="Z7" s="136" t="s">
        <v>170</v>
      </c>
      <c r="AA7" s="293"/>
      <c r="AB7" s="294"/>
    </row>
    <row r="8" spans="1:29" s="108" customFormat="1" ht="15">
      <c r="A8" s="286"/>
      <c r="B8" s="286"/>
      <c r="C8" s="286"/>
      <c r="D8" s="287"/>
      <c r="E8" s="135" t="s">
        <v>0</v>
      </c>
      <c r="F8" s="134" t="s">
        <v>169</v>
      </c>
      <c r="G8" s="132" t="s">
        <v>168</v>
      </c>
      <c r="H8" s="133" t="s">
        <v>167</v>
      </c>
      <c r="I8" s="132" t="s">
        <v>166</v>
      </c>
      <c r="J8" s="133" t="s">
        <v>165</v>
      </c>
      <c r="K8" s="132" t="s">
        <v>164</v>
      </c>
      <c r="L8" s="133" t="s">
        <v>163</v>
      </c>
      <c r="M8" s="132" t="s">
        <v>162</v>
      </c>
      <c r="N8" s="133" t="s">
        <v>161</v>
      </c>
      <c r="O8" s="132" t="s">
        <v>160</v>
      </c>
      <c r="P8" s="133" t="s">
        <v>159</v>
      </c>
      <c r="Q8" s="132" t="s">
        <v>158</v>
      </c>
      <c r="R8" s="133" t="s">
        <v>157</v>
      </c>
      <c r="S8" s="132" t="s">
        <v>156</v>
      </c>
      <c r="T8" s="133" t="s">
        <v>155</v>
      </c>
      <c r="U8" s="132" t="s">
        <v>154</v>
      </c>
      <c r="V8" s="131" t="s">
        <v>153</v>
      </c>
      <c r="W8" s="130" t="s">
        <v>25</v>
      </c>
      <c r="X8" s="130" t="s">
        <v>152</v>
      </c>
      <c r="Y8" s="130" t="s">
        <v>151</v>
      </c>
      <c r="Z8" s="130" t="s">
        <v>150</v>
      </c>
      <c r="AA8" s="295"/>
      <c r="AB8" s="296"/>
    </row>
    <row r="9" spans="1:29" s="163" customFormat="1" ht="24" customHeight="1">
      <c r="A9" s="297" t="s">
        <v>135</v>
      </c>
      <c r="B9" s="297"/>
      <c r="C9" s="297"/>
      <c r="D9" s="297"/>
      <c r="E9" s="165">
        <v>2631435</v>
      </c>
      <c r="F9" s="165">
        <v>140022</v>
      </c>
      <c r="G9" s="168">
        <v>154884</v>
      </c>
      <c r="H9" s="166">
        <v>160867</v>
      </c>
      <c r="I9" s="165">
        <v>172935</v>
      </c>
      <c r="J9" s="168">
        <v>187021</v>
      </c>
      <c r="K9" s="165">
        <v>182621</v>
      </c>
      <c r="L9" s="168">
        <v>194163</v>
      </c>
      <c r="M9" s="166">
        <v>217638</v>
      </c>
      <c r="N9" s="165">
        <v>217560</v>
      </c>
      <c r="O9" s="168">
        <v>217268</v>
      </c>
      <c r="P9" s="165">
        <v>195847</v>
      </c>
      <c r="Q9" s="168">
        <v>162773</v>
      </c>
      <c r="R9" s="166">
        <v>121455</v>
      </c>
      <c r="S9" s="165">
        <v>99751</v>
      </c>
      <c r="T9" s="168">
        <v>67373</v>
      </c>
      <c r="U9" s="165">
        <v>52053</v>
      </c>
      <c r="V9" s="167">
        <v>59864</v>
      </c>
      <c r="W9" s="165">
        <v>4</v>
      </c>
      <c r="X9" s="166">
        <v>2796</v>
      </c>
      <c r="Y9" s="165">
        <v>4810</v>
      </c>
      <c r="Z9" s="165">
        <v>19730</v>
      </c>
      <c r="AA9" s="298" t="s">
        <v>0</v>
      </c>
      <c r="AB9" s="298"/>
      <c r="AC9" s="164"/>
    </row>
    <row r="10" spans="1:29" s="128" customFormat="1" ht="18" customHeight="1">
      <c r="A10" s="128" t="s">
        <v>134</v>
      </c>
      <c r="E10" s="127">
        <v>222634</v>
      </c>
      <c r="F10" s="159">
        <v>12031</v>
      </c>
      <c r="G10" s="161">
        <v>13466</v>
      </c>
      <c r="H10" s="127">
        <v>14274</v>
      </c>
      <c r="I10" s="159">
        <v>15333</v>
      </c>
      <c r="J10" s="161">
        <v>20445</v>
      </c>
      <c r="K10" s="160">
        <v>16218</v>
      </c>
      <c r="L10" s="159">
        <v>16441</v>
      </c>
      <c r="M10" s="160">
        <v>17964</v>
      </c>
      <c r="N10" s="127">
        <v>17564</v>
      </c>
      <c r="O10" s="159">
        <v>17120</v>
      </c>
      <c r="P10" s="161">
        <v>16163</v>
      </c>
      <c r="Q10" s="159">
        <v>13967</v>
      </c>
      <c r="R10" s="160">
        <v>9416</v>
      </c>
      <c r="S10" s="159">
        <v>7333</v>
      </c>
      <c r="T10" s="160">
        <v>4608</v>
      </c>
      <c r="U10" s="159">
        <v>3244</v>
      </c>
      <c r="V10" s="160">
        <v>3268</v>
      </c>
      <c r="W10" s="125">
        <v>0</v>
      </c>
      <c r="X10" s="161">
        <v>595</v>
      </c>
      <c r="Y10" s="159">
        <v>1524</v>
      </c>
      <c r="Z10" s="159">
        <v>1660</v>
      </c>
      <c r="AA10" s="123" t="s">
        <v>212</v>
      </c>
      <c r="AB10" s="123"/>
    </row>
    <row r="11" spans="1:29" s="128" customFormat="1" ht="18" customHeight="1">
      <c r="A11" s="128" t="s">
        <v>132</v>
      </c>
      <c r="E11" s="127">
        <v>47303</v>
      </c>
      <c r="F11" s="159">
        <v>2669</v>
      </c>
      <c r="G11" s="161">
        <v>3021</v>
      </c>
      <c r="H11" s="127">
        <v>2857</v>
      </c>
      <c r="I11" s="159">
        <v>3149</v>
      </c>
      <c r="J11" s="161">
        <v>3194</v>
      </c>
      <c r="K11" s="160">
        <v>3261</v>
      </c>
      <c r="L11" s="159">
        <v>3703</v>
      </c>
      <c r="M11" s="160">
        <v>4046</v>
      </c>
      <c r="N11" s="127">
        <v>4131</v>
      </c>
      <c r="O11" s="159">
        <v>3937</v>
      </c>
      <c r="P11" s="161">
        <v>3536</v>
      </c>
      <c r="Q11" s="159">
        <v>2622</v>
      </c>
      <c r="R11" s="160">
        <v>2269</v>
      </c>
      <c r="S11" s="159">
        <v>1746</v>
      </c>
      <c r="T11" s="160">
        <v>1169</v>
      </c>
      <c r="U11" s="159">
        <v>846</v>
      </c>
      <c r="V11" s="160">
        <v>842</v>
      </c>
      <c r="W11" s="125">
        <v>0</v>
      </c>
      <c r="X11" s="159">
        <v>45</v>
      </c>
      <c r="Y11" s="159">
        <v>83</v>
      </c>
      <c r="Z11" s="159">
        <v>177</v>
      </c>
      <c r="AA11" s="123" t="s">
        <v>211</v>
      </c>
      <c r="AB11" s="123"/>
    </row>
    <row r="12" spans="1:29" s="162" customFormat="1" ht="18" customHeight="1">
      <c r="A12" s="128" t="s">
        <v>130</v>
      </c>
      <c r="B12" s="128"/>
      <c r="C12" s="128"/>
      <c r="D12" s="128"/>
      <c r="E12" s="127">
        <v>35089</v>
      </c>
      <c r="F12" s="159">
        <v>2175</v>
      </c>
      <c r="G12" s="161">
        <v>2338</v>
      </c>
      <c r="H12" s="127">
        <v>2493</v>
      </c>
      <c r="I12" s="159">
        <v>2629</v>
      </c>
      <c r="J12" s="161">
        <v>2645</v>
      </c>
      <c r="K12" s="160">
        <v>2620</v>
      </c>
      <c r="L12" s="159">
        <v>2929</v>
      </c>
      <c r="M12" s="160">
        <v>3063</v>
      </c>
      <c r="N12" s="127">
        <v>3063</v>
      </c>
      <c r="O12" s="159">
        <v>2754</v>
      </c>
      <c r="P12" s="161">
        <v>2332</v>
      </c>
      <c r="Q12" s="159">
        <v>1771</v>
      </c>
      <c r="R12" s="160">
        <v>1337</v>
      </c>
      <c r="S12" s="159">
        <v>1041</v>
      </c>
      <c r="T12" s="160">
        <v>669</v>
      </c>
      <c r="U12" s="159">
        <v>458</v>
      </c>
      <c r="V12" s="160">
        <v>462</v>
      </c>
      <c r="W12" s="125">
        <v>0</v>
      </c>
      <c r="X12" s="159">
        <v>63</v>
      </c>
      <c r="Y12" s="159">
        <v>29</v>
      </c>
      <c r="Z12" s="159">
        <v>218</v>
      </c>
      <c r="AA12" s="123" t="s">
        <v>210</v>
      </c>
      <c r="AB12" s="123"/>
    </row>
    <row r="13" spans="1:29" s="162" customFormat="1" ht="18" customHeight="1">
      <c r="A13" s="129" t="s">
        <v>128</v>
      </c>
      <c r="B13" s="128"/>
      <c r="C13" s="128"/>
      <c r="D13" s="128"/>
      <c r="E13" s="127">
        <v>40143</v>
      </c>
      <c r="F13" s="159">
        <v>2128</v>
      </c>
      <c r="G13" s="161">
        <v>2420</v>
      </c>
      <c r="H13" s="127">
        <v>2491</v>
      </c>
      <c r="I13" s="159">
        <v>2733</v>
      </c>
      <c r="J13" s="161">
        <v>2784</v>
      </c>
      <c r="K13" s="160">
        <v>2811</v>
      </c>
      <c r="L13" s="159">
        <v>3083</v>
      </c>
      <c r="M13" s="160">
        <v>3453</v>
      </c>
      <c r="N13" s="127">
        <v>3236</v>
      </c>
      <c r="O13" s="159">
        <v>3307</v>
      </c>
      <c r="P13" s="161">
        <v>2877</v>
      </c>
      <c r="Q13" s="159">
        <v>2275</v>
      </c>
      <c r="R13" s="160">
        <v>1693</v>
      </c>
      <c r="S13" s="159">
        <v>1476</v>
      </c>
      <c r="T13" s="160">
        <v>984</v>
      </c>
      <c r="U13" s="159">
        <v>766</v>
      </c>
      <c r="V13" s="160">
        <v>747</v>
      </c>
      <c r="W13" s="125">
        <v>2</v>
      </c>
      <c r="X13" s="159">
        <v>35</v>
      </c>
      <c r="Y13" s="159">
        <v>68</v>
      </c>
      <c r="Z13" s="159">
        <v>774</v>
      </c>
      <c r="AA13" s="123" t="s">
        <v>209</v>
      </c>
      <c r="AB13" s="123"/>
    </row>
    <row r="14" spans="1:29" s="157" customFormat="1" ht="18" customHeight="1">
      <c r="A14" s="128" t="s">
        <v>126</v>
      </c>
      <c r="B14" s="128"/>
      <c r="C14" s="128"/>
      <c r="D14" s="128"/>
      <c r="E14" s="127">
        <v>10463</v>
      </c>
      <c r="F14" s="159">
        <v>528</v>
      </c>
      <c r="G14" s="161">
        <v>633</v>
      </c>
      <c r="H14" s="127">
        <v>654</v>
      </c>
      <c r="I14" s="159">
        <v>755</v>
      </c>
      <c r="J14" s="161">
        <v>747</v>
      </c>
      <c r="K14" s="160">
        <v>787</v>
      </c>
      <c r="L14" s="159">
        <v>824</v>
      </c>
      <c r="M14" s="160">
        <v>801</v>
      </c>
      <c r="N14" s="127">
        <v>785</v>
      </c>
      <c r="O14" s="159">
        <v>848</v>
      </c>
      <c r="P14" s="161">
        <v>747</v>
      </c>
      <c r="Q14" s="159">
        <v>635</v>
      </c>
      <c r="R14" s="160">
        <v>472</v>
      </c>
      <c r="S14" s="159">
        <v>383</v>
      </c>
      <c r="T14" s="160">
        <v>240</v>
      </c>
      <c r="U14" s="159">
        <v>208</v>
      </c>
      <c r="V14" s="160">
        <v>212</v>
      </c>
      <c r="W14" s="125">
        <v>0</v>
      </c>
      <c r="X14" s="159">
        <v>3</v>
      </c>
      <c r="Y14" s="159">
        <v>16</v>
      </c>
      <c r="Z14" s="159">
        <v>185</v>
      </c>
      <c r="AA14" s="123" t="s">
        <v>208</v>
      </c>
      <c r="AB14" s="123"/>
    </row>
    <row r="15" spans="1:29" s="157" customFormat="1" ht="18" customHeight="1">
      <c r="A15" s="128" t="s">
        <v>124</v>
      </c>
      <c r="B15" s="128"/>
      <c r="C15" s="128"/>
      <c r="D15" s="128"/>
      <c r="E15" s="127">
        <v>35569</v>
      </c>
      <c r="F15" s="159">
        <v>1995</v>
      </c>
      <c r="G15" s="161">
        <v>2259</v>
      </c>
      <c r="H15" s="127">
        <v>2397</v>
      </c>
      <c r="I15" s="159">
        <v>2514</v>
      </c>
      <c r="J15" s="161">
        <v>2459</v>
      </c>
      <c r="K15" s="160">
        <v>2654</v>
      </c>
      <c r="L15" s="159">
        <v>2742</v>
      </c>
      <c r="M15" s="160">
        <v>2982</v>
      </c>
      <c r="N15" s="127">
        <v>2948</v>
      </c>
      <c r="O15" s="159">
        <v>3077</v>
      </c>
      <c r="P15" s="161">
        <v>2632</v>
      </c>
      <c r="Q15" s="159">
        <v>2051</v>
      </c>
      <c r="R15" s="160">
        <v>1455</v>
      </c>
      <c r="S15" s="159">
        <v>1202</v>
      </c>
      <c r="T15" s="160">
        <v>827</v>
      </c>
      <c r="U15" s="159">
        <v>567</v>
      </c>
      <c r="V15" s="160">
        <v>611</v>
      </c>
      <c r="W15" s="125">
        <v>0</v>
      </c>
      <c r="X15" s="159">
        <v>29</v>
      </c>
      <c r="Y15" s="159">
        <v>91</v>
      </c>
      <c r="Z15" s="159">
        <v>77</v>
      </c>
      <c r="AA15" s="158" t="s">
        <v>207</v>
      </c>
      <c r="AB15" s="123"/>
    </row>
    <row r="16" spans="1:29" s="157" customFormat="1" ht="18" customHeight="1">
      <c r="A16" s="128" t="s">
        <v>122</v>
      </c>
      <c r="B16" s="128"/>
      <c r="C16" s="128"/>
      <c r="D16" s="128"/>
      <c r="E16" s="127">
        <v>39990</v>
      </c>
      <c r="F16" s="159">
        <v>2380</v>
      </c>
      <c r="G16" s="161">
        <v>2491</v>
      </c>
      <c r="H16" s="127">
        <v>2533</v>
      </c>
      <c r="I16" s="159">
        <v>2647</v>
      </c>
      <c r="J16" s="161">
        <v>2700</v>
      </c>
      <c r="K16" s="160">
        <v>2845</v>
      </c>
      <c r="L16" s="159">
        <v>3019</v>
      </c>
      <c r="M16" s="160">
        <v>3430</v>
      </c>
      <c r="N16" s="127">
        <v>3485</v>
      </c>
      <c r="O16" s="159">
        <v>3398</v>
      </c>
      <c r="P16" s="161">
        <v>2927</v>
      </c>
      <c r="Q16" s="159">
        <v>2356</v>
      </c>
      <c r="R16" s="160">
        <v>1739</v>
      </c>
      <c r="S16" s="159">
        <v>1377</v>
      </c>
      <c r="T16" s="160">
        <v>982</v>
      </c>
      <c r="U16" s="159">
        <v>709</v>
      </c>
      <c r="V16" s="160">
        <v>766</v>
      </c>
      <c r="W16" s="125">
        <v>0</v>
      </c>
      <c r="X16" s="159">
        <v>33</v>
      </c>
      <c r="Y16" s="159">
        <v>106</v>
      </c>
      <c r="Z16" s="159">
        <v>67</v>
      </c>
      <c r="AA16" s="158" t="s">
        <v>206</v>
      </c>
      <c r="AB16" s="123"/>
    </row>
    <row r="17" spans="1:33" s="152" customFormat="1" ht="17.25" customHeight="1">
      <c r="A17" s="128" t="s">
        <v>120</v>
      </c>
      <c r="B17" s="128"/>
      <c r="C17" s="128"/>
      <c r="D17" s="128"/>
      <c r="E17" s="127">
        <v>63608</v>
      </c>
      <c r="F17" s="124">
        <v>3483</v>
      </c>
      <c r="G17" s="124">
        <v>3831</v>
      </c>
      <c r="H17" s="124">
        <v>4010</v>
      </c>
      <c r="I17" s="124">
        <v>4308</v>
      </c>
      <c r="J17" s="124">
        <v>4373</v>
      </c>
      <c r="K17" s="124">
        <v>4801</v>
      </c>
      <c r="L17" s="124">
        <v>4903</v>
      </c>
      <c r="M17" s="124">
        <v>5273</v>
      </c>
      <c r="N17" s="124">
        <v>5341</v>
      </c>
      <c r="O17" s="124">
        <v>5023</v>
      </c>
      <c r="P17" s="124">
        <v>4667</v>
      </c>
      <c r="Q17" s="124">
        <v>3777</v>
      </c>
      <c r="R17" s="124">
        <v>2815</v>
      </c>
      <c r="S17" s="124">
        <v>2302</v>
      </c>
      <c r="T17" s="124">
        <v>1576</v>
      </c>
      <c r="U17" s="124">
        <v>1252</v>
      </c>
      <c r="V17" s="126">
        <v>1443</v>
      </c>
      <c r="W17" s="125">
        <v>0</v>
      </c>
      <c r="X17" s="124">
        <v>31</v>
      </c>
      <c r="Y17" s="124">
        <v>113</v>
      </c>
      <c r="Z17" s="124">
        <v>286</v>
      </c>
      <c r="AA17" s="153" t="s">
        <v>205</v>
      </c>
      <c r="AB17" s="153"/>
      <c r="AG17" s="157"/>
    </row>
    <row r="18" spans="1:33" s="152" customFormat="1" ht="19.5" customHeight="1">
      <c r="A18" s="128" t="s">
        <v>118</v>
      </c>
      <c r="B18" s="128"/>
      <c r="C18" s="128"/>
      <c r="D18" s="128"/>
      <c r="E18" s="127">
        <v>35308</v>
      </c>
      <c r="F18" s="124">
        <v>1765</v>
      </c>
      <c r="G18" s="124">
        <v>2077</v>
      </c>
      <c r="H18" s="124">
        <v>2056</v>
      </c>
      <c r="I18" s="124">
        <v>2341</v>
      </c>
      <c r="J18" s="124">
        <v>2412</v>
      </c>
      <c r="K18" s="124">
        <v>2433</v>
      </c>
      <c r="L18" s="124">
        <v>2737</v>
      </c>
      <c r="M18" s="124">
        <v>3053</v>
      </c>
      <c r="N18" s="124">
        <v>2983</v>
      </c>
      <c r="O18" s="124">
        <v>2997</v>
      </c>
      <c r="P18" s="124">
        <v>2462</v>
      </c>
      <c r="Q18" s="124">
        <v>2125</v>
      </c>
      <c r="R18" s="124">
        <v>1496</v>
      </c>
      <c r="S18" s="124">
        <v>1436</v>
      </c>
      <c r="T18" s="124">
        <v>988</v>
      </c>
      <c r="U18" s="124">
        <v>758</v>
      </c>
      <c r="V18" s="126">
        <v>781</v>
      </c>
      <c r="W18" s="125">
        <v>0</v>
      </c>
      <c r="X18" s="124">
        <v>27</v>
      </c>
      <c r="Y18" s="124">
        <v>117</v>
      </c>
      <c r="Z18" s="124">
        <v>264</v>
      </c>
      <c r="AA18" s="153" t="s">
        <v>204</v>
      </c>
      <c r="AB18" s="153"/>
    </row>
    <row r="19" spans="1:33" s="152" customFormat="1" ht="19.5" customHeight="1">
      <c r="A19" s="128" t="s">
        <v>116</v>
      </c>
      <c r="B19" s="128"/>
      <c r="C19" s="128"/>
      <c r="D19" s="128"/>
      <c r="E19" s="127">
        <v>62442</v>
      </c>
      <c r="F19" s="124">
        <v>3343</v>
      </c>
      <c r="G19" s="124">
        <v>3624</v>
      </c>
      <c r="H19" s="124">
        <v>3863</v>
      </c>
      <c r="I19" s="124">
        <v>4204</v>
      </c>
      <c r="J19" s="124">
        <v>4391</v>
      </c>
      <c r="K19" s="124">
        <v>4334</v>
      </c>
      <c r="L19" s="124">
        <v>4541</v>
      </c>
      <c r="M19" s="124">
        <v>5308</v>
      </c>
      <c r="N19" s="124">
        <v>5166</v>
      </c>
      <c r="O19" s="124">
        <v>5081</v>
      </c>
      <c r="P19" s="124">
        <v>4383</v>
      </c>
      <c r="Q19" s="124">
        <v>3580</v>
      </c>
      <c r="R19" s="124">
        <v>2764</v>
      </c>
      <c r="S19" s="124">
        <v>2235</v>
      </c>
      <c r="T19" s="124">
        <v>1640</v>
      </c>
      <c r="U19" s="124">
        <v>1327</v>
      </c>
      <c r="V19" s="126">
        <v>1481</v>
      </c>
      <c r="W19" s="125">
        <v>0</v>
      </c>
      <c r="X19" s="124">
        <v>36</v>
      </c>
      <c r="Y19" s="124">
        <v>92</v>
      </c>
      <c r="Z19" s="124">
        <v>1049</v>
      </c>
      <c r="AA19" s="123" t="s">
        <v>203</v>
      </c>
      <c r="AB19" s="153"/>
    </row>
    <row r="20" spans="1:33" s="152" customFormat="1" ht="18.75" customHeight="1">
      <c r="A20" s="128" t="s">
        <v>114</v>
      </c>
      <c r="B20" s="128"/>
      <c r="C20" s="128"/>
      <c r="D20" s="128"/>
      <c r="E20" s="127">
        <v>21520</v>
      </c>
      <c r="F20" s="124">
        <v>1102</v>
      </c>
      <c r="G20" s="124">
        <v>1220</v>
      </c>
      <c r="H20" s="124">
        <v>1346</v>
      </c>
      <c r="I20" s="124">
        <v>1443</v>
      </c>
      <c r="J20" s="124">
        <v>1560</v>
      </c>
      <c r="K20" s="124">
        <v>1590</v>
      </c>
      <c r="L20" s="124">
        <v>1637</v>
      </c>
      <c r="M20" s="124">
        <v>1750</v>
      </c>
      <c r="N20" s="124">
        <v>1766</v>
      </c>
      <c r="O20" s="124">
        <v>1748</v>
      </c>
      <c r="P20" s="124">
        <v>1600</v>
      </c>
      <c r="Q20" s="124">
        <v>1301</v>
      </c>
      <c r="R20" s="124">
        <v>964</v>
      </c>
      <c r="S20" s="124">
        <v>843</v>
      </c>
      <c r="T20" s="124">
        <v>563</v>
      </c>
      <c r="U20" s="124">
        <v>467</v>
      </c>
      <c r="V20" s="126">
        <v>480</v>
      </c>
      <c r="W20" s="125">
        <v>0</v>
      </c>
      <c r="X20" s="124">
        <v>21</v>
      </c>
      <c r="Y20" s="124">
        <v>30</v>
      </c>
      <c r="Z20" s="124">
        <v>89</v>
      </c>
      <c r="AA20" s="153" t="s">
        <v>202</v>
      </c>
      <c r="AB20" s="153"/>
    </row>
    <row r="21" spans="1:33" s="152" customFormat="1" ht="19.5" customHeight="1">
      <c r="A21" s="128" t="s">
        <v>112</v>
      </c>
      <c r="B21" s="128"/>
      <c r="C21" s="128"/>
      <c r="D21" s="128"/>
      <c r="E21" s="127">
        <v>41473</v>
      </c>
      <c r="F21" s="124">
        <v>2242</v>
      </c>
      <c r="G21" s="124">
        <v>2487</v>
      </c>
      <c r="H21" s="124">
        <v>2611</v>
      </c>
      <c r="I21" s="124">
        <v>2856</v>
      </c>
      <c r="J21" s="124">
        <v>2886</v>
      </c>
      <c r="K21" s="124">
        <v>2894</v>
      </c>
      <c r="L21" s="124">
        <v>3142</v>
      </c>
      <c r="M21" s="124">
        <v>3512</v>
      </c>
      <c r="N21" s="124">
        <v>3482</v>
      </c>
      <c r="O21" s="124">
        <v>3448</v>
      </c>
      <c r="P21" s="124">
        <v>2885</v>
      </c>
      <c r="Q21" s="124">
        <v>2365</v>
      </c>
      <c r="R21" s="124">
        <v>1855</v>
      </c>
      <c r="S21" s="124">
        <v>1497</v>
      </c>
      <c r="T21" s="124">
        <v>1004</v>
      </c>
      <c r="U21" s="124">
        <v>723</v>
      </c>
      <c r="V21" s="126">
        <v>749</v>
      </c>
      <c r="W21" s="125">
        <v>0</v>
      </c>
      <c r="X21" s="124">
        <v>43</v>
      </c>
      <c r="Y21" s="124">
        <v>93</v>
      </c>
      <c r="Z21" s="124">
        <v>699</v>
      </c>
      <c r="AA21" s="153" t="s">
        <v>201</v>
      </c>
      <c r="AB21" s="153"/>
    </row>
    <row r="22" spans="1:33" s="152" customFormat="1" ht="19.5" customHeight="1">
      <c r="A22" s="128" t="s">
        <v>110</v>
      </c>
      <c r="B22" s="128"/>
      <c r="C22" s="128"/>
      <c r="D22" s="128"/>
      <c r="E22" s="127">
        <v>38749</v>
      </c>
      <c r="F22" s="124">
        <v>1985</v>
      </c>
      <c r="G22" s="124">
        <v>2250</v>
      </c>
      <c r="H22" s="124">
        <v>2466</v>
      </c>
      <c r="I22" s="124">
        <v>3029</v>
      </c>
      <c r="J22" s="124">
        <v>2831</v>
      </c>
      <c r="K22" s="124">
        <v>2788</v>
      </c>
      <c r="L22" s="124">
        <v>2898</v>
      </c>
      <c r="M22" s="124">
        <v>3132</v>
      </c>
      <c r="N22" s="124">
        <v>3375</v>
      </c>
      <c r="O22" s="124">
        <v>3429</v>
      </c>
      <c r="P22" s="124">
        <v>2807</v>
      </c>
      <c r="Q22" s="124">
        <v>2338</v>
      </c>
      <c r="R22" s="124">
        <v>1702</v>
      </c>
      <c r="S22" s="124">
        <v>1487</v>
      </c>
      <c r="T22" s="124">
        <v>975</v>
      </c>
      <c r="U22" s="124">
        <v>589</v>
      </c>
      <c r="V22" s="126">
        <v>546</v>
      </c>
      <c r="W22" s="125">
        <v>0</v>
      </c>
      <c r="X22" s="124">
        <v>11</v>
      </c>
      <c r="Y22" s="124">
        <v>82</v>
      </c>
      <c r="Z22" s="124">
        <v>29</v>
      </c>
      <c r="AA22" s="153" t="s">
        <v>200</v>
      </c>
      <c r="AB22" s="153"/>
    </row>
    <row r="23" spans="1:33" s="152" customFormat="1" ht="19.5" customHeight="1">
      <c r="A23" s="128" t="s">
        <v>108</v>
      </c>
      <c r="B23" s="128"/>
      <c r="C23" s="128"/>
      <c r="D23" s="128"/>
      <c r="E23" s="127">
        <v>57268</v>
      </c>
      <c r="F23" s="124">
        <v>3010</v>
      </c>
      <c r="G23" s="124">
        <v>3255</v>
      </c>
      <c r="H23" s="124">
        <v>3409</v>
      </c>
      <c r="I23" s="124">
        <v>3720</v>
      </c>
      <c r="J23" s="124">
        <v>3711</v>
      </c>
      <c r="K23" s="124">
        <v>3998</v>
      </c>
      <c r="L23" s="124">
        <v>4051</v>
      </c>
      <c r="M23" s="124">
        <v>4754</v>
      </c>
      <c r="N23" s="124">
        <v>4619</v>
      </c>
      <c r="O23" s="124">
        <v>4783</v>
      </c>
      <c r="P23" s="124">
        <v>4385</v>
      </c>
      <c r="Q23" s="124">
        <v>3500</v>
      </c>
      <c r="R23" s="124">
        <v>2760</v>
      </c>
      <c r="S23" s="124">
        <v>2325</v>
      </c>
      <c r="T23" s="124">
        <v>1676</v>
      </c>
      <c r="U23" s="124">
        <v>1252</v>
      </c>
      <c r="V23" s="126">
        <v>1277</v>
      </c>
      <c r="W23" s="125">
        <v>0</v>
      </c>
      <c r="X23" s="124">
        <v>32</v>
      </c>
      <c r="Y23" s="124">
        <v>126</v>
      </c>
      <c r="Z23" s="124">
        <v>625</v>
      </c>
      <c r="AA23" s="153" t="s">
        <v>199</v>
      </c>
      <c r="AB23" s="153"/>
    </row>
    <row r="24" spans="1:33" s="152" customFormat="1" ht="19.5" customHeight="1">
      <c r="A24" s="128" t="s">
        <v>106</v>
      </c>
      <c r="B24" s="128"/>
      <c r="C24" s="128"/>
      <c r="D24" s="128"/>
      <c r="E24" s="127">
        <v>63956</v>
      </c>
      <c r="F24" s="124">
        <v>3296</v>
      </c>
      <c r="G24" s="124">
        <v>3754</v>
      </c>
      <c r="H24" s="124">
        <v>4029</v>
      </c>
      <c r="I24" s="124">
        <v>4470</v>
      </c>
      <c r="J24" s="124">
        <v>4473</v>
      </c>
      <c r="K24" s="124">
        <v>4585</v>
      </c>
      <c r="L24" s="124">
        <v>4821</v>
      </c>
      <c r="M24" s="124">
        <v>5502</v>
      </c>
      <c r="N24" s="124">
        <v>5389</v>
      </c>
      <c r="O24" s="124">
        <v>5359</v>
      </c>
      <c r="P24" s="124">
        <v>4619</v>
      </c>
      <c r="Q24" s="124">
        <v>3838</v>
      </c>
      <c r="R24" s="124">
        <v>2840</v>
      </c>
      <c r="S24" s="124">
        <v>2370</v>
      </c>
      <c r="T24" s="124">
        <v>1507</v>
      </c>
      <c r="U24" s="124">
        <v>1100</v>
      </c>
      <c r="V24" s="126">
        <v>1141</v>
      </c>
      <c r="W24" s="125">
        <v>0</v>
      </c>
      <c r="X24" s="124">
        <v>42</v>
      </c>
      <c r="Y24" s="124">
        <v>91</v>
      </c>
      <c r="Z24" s="124">
        <v>730</v>
      </c>
      <c r="AA24" s="153" t="s">
        <v>198</v>
      </c>
      <c r="AB24" s="153"/>
    </row>
    <row r="25" spans="1:33" s="152" customFormat="1" ht="15.75" customHeight="1">
      <c r="A25" s="129" t="s">
        <v>104</v>
      </c>
      <c r="B25" s="128"/>
      <c r="C25" s="128"/>
      <c r="D25" s="128"/>
      <c r="E25" s="127">
        <v>38161</v>
      </c>
      <c r="F25" s="124">
        <v>2111</v>
      </c>
      <c r="G25" s="124">
        <v>2484</v>
      </c>
      <c r="H25" s="124">
        <v>2661</v>
      </c>
      <c r="I25" s="124">
        <v>2686</v>
      </c>
      <c r="J25" s="124">
        <v>2666</v>
      </c>
      <c r="K25" s="124">
        <v>2747</v>
      </c>
      <c r="L25" s="124">
        <v>2896</v>
      </c>
      <c r="M25" s="124">
        <v>3374</v>
      </c>
      <c r="N25" s="124">
        <v>3343</v>
      </c>
      <c r="O25" s="124">
        <v>3196</v>
      </c>
      <c r="P25" s="124">
        <v>2714</v>
      </c>
      <c r="Q25" s="124">
        <v>2179</v>
      </c>
      <c r="R25" s="124">
        <v>1620</v>
      </c>
      <c r="S25" s="124">
        <v>1365</v>
      </c>
      <c r="T25" s="124">
        <v>894</v>
      </c>
      <c r="U25" s="124">
        <v>568</v>
      </c>
      <c r="V25" s="126">
        <v>553</v>
      </c>
      <c r="W25" s="125">
        <v>0</v>
      </c>
      <c r="X25" s="124">
        <v>10</v>
      </c>
      <c r="Y25" s="124">
        <v>59</v>
      </c>
      <c r="Z25" s="124">
        <v>35</v>
      </c>
      <c r="AA25" s="153" t="s">
        <v>197</v>
      </c>
      <c r="AB25" s="153"/>
    </row>
    <row r="26" spans="1:33" s="152" customFormat="1" ht="18" customHeight="1">
      <c r="A26" s="129" t="s">
        <v>102</v>
      </c>
      <c r="B26" s="128"/>
      <c r="C26" s="128"/>
      <c r="D26" s="128"/>
      <c r="E26" s="127">
        <v>41529</v>
      </c>
      <c r="F26" s="124">
        <v>2356</v>
      </c>
      <c r="G26" s="124">
        <v>2671</v>
      </c>
      <c r="H26" s="124">
        <v>2795</v>
      </c>
      <c r="I26" s="124">
        <v>3012</v>
      </c>
      <c r="J26" s="124">
        <v>2847</v>
      </c>
      <c r="K26" s="124">
        <v>2914</v>
      </c>
      <c r="L26" s="124">
        <v>3055</v>
      </c>
      <c r="M26" s="124">
        <v>3590</v>
      </c>
      <c r="N26" s="124">
        <v>3532</v>
      </c>
      <c r="O26" s="124">
        <v>3490</v>
      </c>
      <c r="P26" s="124">
        <v>2929</v>
      </c>
      <c r="Q26" s="124">
        <v>2377</v>
      </c>
      <c r="R26" s="124">
        <v>1868</v>
      </c>
      <c r="S26" s="124">
        <v>1561</v>
      </c>
      <c r="T26" s="124">
        <v>980</v>
      </c>
      <c r="U26" s="124">
        <v>692</v>
      </c>
      <c r="V26" s="126">
        <v>676</v>
      </c>
      <c r="W26" s="125">
        <v>0</v>
      </c>
      <c r="X26" s="124">
        <v>26</v>
      </c>
      <c r="Y26" s="124">
        <v>49</v>
      </c>
      <c r="Z26" s="124">
        <v>109</v>
      </c>
      <c r="AA26" s="153" t="s">
        <v>196</v>
      </c>
      <c r="AB26" s="153"/>
    </row>
    <row r="27" spans="1:33" s="152" customFormat="1" ht="17.25" customHeight="1">
      <c r="A27" s="129" t="s">
        <v>100</v>
      </c>
      <c r="B27" s="128"/>
      <c r="C27" s="128"/>
      <c r="D27" s="128"/>
      <c r="E27" s="127">
        <v>40669</v>
      </c>
      <c r="F27" s="124">
        <v>2526</v>
      </c>
      <c r="G27" s="124">
        <v>2541</v>
      </c>
      <c r="H27" s="124">
        <v>2512</v>
      </c>
      <c r="I27" s="124">
        <v>2659</v>
      </c>
      <c r="J27" s="124">
        <v>2769</v>
      </c>
      <c r="K27" s="124">
        <v>2800</v>
      </c>
      <c r="L27" s="124">
        <v>3117</v>
      </c>
      <c r="M27" s="124">
        <v>3453</v>
      </c>
      <c r="N27" s="124">
        <v>3347</v>
      </c>
      <c r="O27" s="124">
        <v>3216</v>
      </c>
      <c r="P27" s="124">
        <v>2900</v>
      </c>
      <c r="Q27" s="124">
        <v>2394</v>
      </c>
      <c r="R27" s="124">
        <v>1949</v>
      </c>
      <c r="S27" s="124">
        <v>1483</v>
      </c>
      <c r="T27" s="124">
        <v>1097</v>
      </c>
      <c r="U27" s="124">
        <v>848</v>
      </c>
      <c r="V27" s="126">
        <v>826</v>
      </c>
      <c r="W27" s="125">
        <v>0</v>
      </c>
      <c r="X27" s="124">
        <v>85</v>
      </c>
      <c r="Y27" s="124">
        <v>63</v>
      </c>
      <c r="Z27" s="124">
        <v>84</v>
      </c>
      <c r="AA27" s="153" t="s">
        <v>195</v>
      </c>
      <c r="AB27" s="153"/>
    </row>
    <row r="28" spans="1:33" s="152" customFormat="1" ht="17.25" customHeight="1">
      <c r="A28" s="129" t="s">
        <v>79</v>
      </c>
      <c r="B28" s="128"/>
      <c r="C28" s="128"/>
      <c r="D28" s="128"/>
      <c r="E28" s="127">
        <v>14731</v>
      </c>
      <c r="F28" s="124">
        <v>847</v>
      </c>
      <c r="G28" s="124">
        <v>854</v>
      </c>
      <c r="H28" s="124">
        <v>883</v>
      </c>
      <c r="I28" s="124">
        <v>1003</v>
      </c>
      <c r="J28" s="124">
        <v>1037</v>
      </c>
      <c r="K28" s="124">
        <v>1072</v>
      </c>
      <c r="L28" s="124">
        <v>1118</v>
      </c>
      <c r="M28" s="124">
        <v>1193</v>
      </c>
      <c r="N28" s="124">
        <v>1280</v>
      </c>
      <c r="O28" s="124">
        <v>1235</v>
      </c>
      <c r="P28" s="124">
        <v>1059</v>
      </c>
      <c r="Q28" s="124">
        <v>930</v>
      </c>
      <c r="R28" s="124">
        <v>695</v>
      </c>
      <c r="S28" s="124">
        <v>536</v>
      </c>
      <c r="T28" s="124">
        <v>376</v>
      </c>
      <c r="U28" s="124">
        <v>280</v>
      </c>
      <c r="V28" s="126">
        <v>261</v>
      </c>
      <c r="W28" s="125">
        <v>0</v>
      </c>
      <c r="X28" s="124">
        <v>10</v>
      </c>
      <c r="Y28" s="124">
        <v>25</v>
      </c>
      <c r="Z28" s="124">
        <v>37</v>
      </c>
      <c r="AA28" s="153" t="s">
        <v>194</v>
      </c>
      <c r="AB28" s="153"/>
    </row>
    <row r="29" spans="1:33" s="152" customFormat="1" ht="17.25" customHeight="1">
      <c r="A29" s="129" t="s">
        <v>77</v>
      </c>
      <c r="B29" s="128"/>
      <c r="C29" s="128"/>
      <c r="D29" s="128"/>
      <c r="E29" s="127">
        <v>62268</v>
      </c>
      <c r="F29" s="124">
        <v>3753</v>
      </c>
      <c r="G29" s="124">
        <v>4066</v>
      </c>
      <c r="H29" s="124">
        <v>3967</v>
      </c>
      <c r="I29" s="124">
        <v>4205</v>
      </c>
      <c r="J29" s="124">
        <v>4142</v>
      </c>
      <c r="K29" s="124">
        <v>4415</v>
      </c>
      <c r="L29" s="124">
        <v>4714</v>
      </c>
      <c r="M29" s="124">
        <v>5087</v>
      </c>
      <c r="N29" s="124">
        <v>4906</v>
      </c>
      <c r="O29" s="124">
        <v>4793</v>
      </c>
      <c r="P29" s="124">
        <v>4297</v>
      </c>
      <c r="Q29" s="124">
        <v>3737</v>
      </c>
      <c r="R29" s="124">
        <v>2826</v>
      </c>
      <c r="S29" s="124">
        <v>2012</v>
      </c>
      <c r="T29" s="124">
        <v>1440</v>
      </c>
      <c r="U29" s="124">
        <v>1220</v>
      </c>
      <c r="V29" s="126">
        <v>1485</v>
      </c>
      <c r="W29" s="125">
        <v>0</v>
      </c>
      <c r="X29" s="124">
        <v>45</v>
      </c>
      <c r="Y29" s="124">
        <v>93</v>
      </c>
      <c r="Z29" s="124">
        <v>1065</v>
      </c>
      <c r="AA29" s="153" t="s">
        <v>193</v>
      </c>
      <c r="AB29" s="153"/>
    </row>
    <row r="30" spans="1:33" s="152" customFormat="1" ht="17.25" customHeight="1">
      <c r="A30" s="129" t="s">
        <v>75</v>
      </c>
      <c r="B30" s="128"/>
      <c r="C30" s="128"/>
      <c r="D30" s="128"/>
      <c r="E30" s="127">
        <v>95770</v>
      </c>
      <c r="F30" s="124">
        <v>5617</v>
      </c>
      <c r="G30" s="124">
        <v>6244</v>
      </c>
      <c r="H30" s="124">
        <v>6375</v>
      </c>
      <c r="I30" s="124">
        <v>6701</v>
      </c>
      <c r="J30" s="124">
        <v>7180</v>
      </c>
      <c r="K30" s="124">
        <v>7146</v>
      </c>
      <c r="L30" s="124">
        <v>7198</v>
      </c>
      <c r="M30" s="124">
        <v>7798</v>
      </c>
      <c r="N30" s="124">
        <v>7807</v>
      </c>
      <c r="O30" s="124">
        <v>7671</v>
      </c>
      <c r="P30" s="124">
        <v>6963</v>
      </c>
      <c r="Q30" s="124">
        <v>5611</v>
      </c>
      <c r="R30" s="124">
        <v>4157</v>
      </c>
      <c r="S30" s="124">
        <v>3021</v>
      </c>
      <c r="T30" s="124">
        <v>1985</v>
      </c>
      <c r="U30" s="124">
        <v>1548</v>
      </c>
      <c r="V30" s="126">
        <v>1661</v>
      </c>
      <c r="W30" s="125">
        <v>0</v>
      </c>
      <c r="X30" s="124">
        <v>355</v>
      </c>
      <c r="Y30" s="124">
        <v>297</v>
      </c>
      <c r="Z30" s="124">
        <v>435</v>
      </c>
      <c r="AA30" s="153" t="s">
        <v>192</v>
      </c>
      <c r="AB30" s="153"/>
    </row>
    <row r="31" spans="1:33" s="152" customFormat="1" ht="21" customHeight="1">
      <c r="A31" s="129" t="s">
        <v>73</v>
      </c>
      <c r="B31" s="128"/>
      <c r="C31" s="128"/>
      <c r="D31" s="128"/>
      <c r="E31" s="127">
        <v>30166</v>
      </c>
      <c r="F31" s="124">
        <v>1844</v>
      </c>
      <c r="G31" s="124">
        <v>2045</v>
      </c>
      <c r="H31" s="124">
        <v>2035</v>
      </c>
      <c r="I31" s="124">
        <v>2223</v>
      </c>
      <c r="J31" s="124">
        <v>2117</v>
      </c>
      <c r="K31" s="124">
        <v>2123</v>
      </c>
      <c r="L31" s="124">
        <v>2246</v>
      </c>
      <c r="M31" s="124">
        <v>2783</v>
      </c>
      <c r="N31" s="124">
        <v>2689</v>
      </c>
      <c r="O31" s="124">
        <v>2456</v>
      </c>
      <c r="P31" s="124">
        <v>2006</v>
      </c>
      <c r="Q31" s="124">
        <v>1638</v>
      </c>
      <c r="R31" s="124">
        <v>1223</v>
      </c>
      <c r="S31" s="124">
        <v>1024</v>
      </c>
      <c r="T31" s="124">
        <v>541</v>
      </c>
      <c r="U31" s="124">
        <v>447</v>
      </c>
      <c r="V31" s="126">
        <v>479</v>
      </c>
      <c r="W31" s="125">
        <v>0</v>
      </c>
      <c r="X31" s="124">
        <v>38</v>
      </c>
      <c r="Y31" s="124">
        <v>47</v>
      </c>
      <c r="Z31" s="124">
        <v>162</v>
      </c>
      <c r="AA31" s="153" t="s">
        <v>191</v>
      </c>
      <c r="AB31" s="153"/>
    </row>
    <row r="32" spans="1:33" s="152" customFormat="1" ht="21" customHeight="1">
      <c r="A32" s="129" t="s">
        <v>71</v>
      </c>
      <c r="B32" s="128"/>
      <c r="C32" s="128"/>
      <c r="D32" s="128"/>
      <c r="E32" s="127">
        <v>18521</v>
      </c>
      <c r="F32" s="124">
        <v>1031</v>
      </c>
      <c r="G32" s="124">
        <v>1111</v>
      </c>
      <c r="H32" s="124">
        <v>1113</v>
      </c>
      <c r="I32" s="124">
        <v>1226</v>
      </c>
      <c r="J32" s="124">
        <v>1384</v>
      </c>
      <c r="K32" s="124">
        <v>1428</v>
      </c>
      <c r="L32" s="124">
        <v>1396</v>
      </c>
      <c r="M32" s="124">
        <v>1445</v>
      </c>
      <c r="N32" s="124">
        <v>1431</v>
      </c>
      <c r="O32" s="124">
        <v>1607</v>
      </c>
      <c r="P32" s="124">
        <v>1410</v>
      </c>
      <c r="Q32" s="124">
        <v>1175</v>
      </c>
      <c r="R32" s="124">
        <v>892</v>
      </c>
      <c r="S32" s="124">
        <v>705</v>
      </c>
      <c r="T32" s="124">
        <v>406</v>
      </c>
      <c r="U32" s="124">
        <v>293</v>
      </c>
      <c r="V32" s="126">
        <v>269</v>
      </c>
      <c r="W32" s="125">
        <v>0</v>
      </c>
      <c r="X32" s="124">
        <v>4</v>
      </c>
      <c r="Y32" s="124">
        <v>36</v>
      </c>
      <c r="Z32" s="124">
        <v>159</v>
      </c>
      <c r="AA32" s="153" t="s">
        <v>190</v>
      </c>
      <c r="AB32" s="153"/>
    </row>
    <row r="33" spans="1:28" s="152" customFormat="1" ht="21" customHeight="1">
      <c r="A33" s="129" t="s">
        <v>69</v>
      </c>
      <c r="B33" s="128"/>
      <c r="C33" s="128"/>
      <c r="D33" s="128"/>
      <c r="E33" s="127">
        <v>12548</v>
      </c>
      <c r="F33" s="124">
        <v>713</v>
      </c>
      <c r="G33" s="124">
        <v>772</v>
      </c>
      <c r="H33" s="124">
        <v>732</v>
      </c>
      <c r="I33" s="124">
        <v>868</v>
      </c>
      <c r="J33" s="124">
        <v>897</v>
      </c>
      <c r="K33" s="124">
        <v>921</v>
      </c>
      <c r="L33" s="124">
        <v>923</v>
      </c>
      <c r="M33" s="124">
        <v>1098</v>
      </c>
      <c r="N33" s="124">
        <v>1091</v>
      </c>
      <c r="O33" s="124">
        <v>1038</v>
      </c>
      <c r="P33" s="124">
        <v>920</v>
      </c>
      <c r="Q33" s="124">
        <v>730</v>
      </c>
      <c r="R33" s="124">
        <v>517</v>
      </c>
      <c r="S33" s="124">
        <v>463</v>
      </c>
      <c r="T33" s="124">
        <v>289</v>
      </c>
      <c r="U33" s="124">
        <v>214</v>
      </c>
      <c r="V33" s="126">
        <v>214</v>
      </c>
      <c r="W33" s="125">
        <v>0</v>
      </c>
      <c r="X33" s="124">
        <v>5</v>
      </c>
      <c r="Y33" s="124">
        <v>24</v>
      </c>
      <c r="Z33" s="124">
        <v>119</v>
      </c>
      <c r="AA33" s="153" t="s">
        <v>189</v>
      </c>
      <c r="AB33" s="153"/>
    </row>
    <row r="34" spans="1:28" s="152" customFormat="1" ht="35.450000000000003" customHeight="1">
      <c r="A34" s="129"/>
      <c r="B34" s="128"/>
      <c r="C34" s="128"/>
      <c r="D34" s="128"/>
      <c r="E34" s="156"/>
      <c r="F34" s="154"/>
      <c r="G34" s="154"/>
      <c r="H34" s="154"/>
      <c r="I34" s="154"/>
      <c r="J34" s="154"/>
      <c r="K34" s="154"/>
      <c r="L34" s="154"/>
      <c r="M34" s="154"/>
      <c r="N34" s="154"/>
      <c r="O34" s="154"/>
      <c r="P34" s="154"/>
      <c r="Q34" s="154"/>
      <c r="R34" s="154"/>
      <c r="S34" s="154"/>
      <c r="T34" s="154"/>
      <c r="U34" s="154"/>
      <c r="V34" s="154"/>
      <c r="W34" s="155"/>
      <c r="X34" s="154"/>
      <c r="Y34" s="154"/>
      <c r="Z34" s="154"/>
      <c r="AA34" s="153"/>
      <c r="AB34" s="153"/>
    </row>
    <row r="35" spans="1:28" s="152" customFormat="1" ht="37.9" customHeight="1">
      <c r="A35" s="129"/>
      <c r="B35" s="128"/>
      <c r="C35" s="128"/>
      <c r="D35" s="128"/>
      <c r="E35" s="156"/>
      <c r="F35" s="154"/>
      <c r="G35" s="154"/>
      <c r="H35" s="154"/>
      <c r="I35" s="154"/>
      <c r="J35" s="154"/>
      <c r="K35" s="154"/>
      <c r="L35" s="154"/>
      <c r="M35" s="154"/>
      <c r="N35" s="154"/>
      <c r="O35" s="154"/>
      <c r="P35" s="154"/>
      <c r="Q35" s="154"/>
      <c r="R35" s="154"/>
      <c r="S35" s="154"/>
      <c r="T35" s="154"/>
      <c r="U35" s="154"/>
      <c r="V35" s="154"/>
      <c r="W35" s="155"/>
      <c r="X35" s="154"/>
      <c r="Y35" s="154"/>
      <c r="Z35" s="154"/>
      <c r="AA35" s="153"/>
      <c r="AB35" s="153"/>
    </row>
    <row r="36" spans="1:28" s="148" customFormat="1" ht="27.75" customHeight="1">
      <c r="B36" s="148" t="s">
        <v>188</v>
      </c>
      <c r="C36" s="150"/>
      <c r="D36" s="148" t="s">
        <v>187</v>
      </c>
    </row>
    <row r="37" spans="1:28" s="147" customFormat="1">
      <c r="B37" s="151" t="s">
        <v>186</v>
      </c>
      <c r="C37" s="150"/>
      <c r="D37" s="149" t="s">
        <v>185</v>
      </c>
      <c r="E37" s="148"/>
    </row>
    <row r="38" spans="1:28" ht="6" customHeight="1">
      <c r="A38" s="110"/>
      <c r="B38" s="110"/>
      <c r="C38" s="110"/>
      <c r="D38" s="110"/>
      <c r="E38" s="110"/>
      <c r="F38" s="110"/>
      <c r="G38" s="110"/>
      <c r="H38" s="110"/>
      <c r="I38" s="110"/>
      <c r="J38" s="110"/>
      <c r="K38" s="110"/>
      <c r="L38" s="110"/>
      <c r="M38" s="110"/>
      <c r="N38" s="110"/>
      <c r="O38" s="110"/>
      <c r="W38" s="110"/>
      <c r="X38" s="110"/>
      <c r="Y38" s="110"/>
      <c r="Z38" s="110"/>
      <c r="AA38" s="110"/>
    </row>
    <row r="39" spans="1:28" s="108" customFormat="1" ht="21.75" customHeight="1">
      <c r="A39" s="282" t="s">
        <v>184</v>
      </c>
      <c r="B39" s="282"/>
      <c r="C39" s="282"/>
      <c r="D39" s="283"/>
      <c r="E39" s="146"/>
      <c r="F39" s="288" t="s">
        <v>183</v>
      </c>
      <c r="G39" s="289"/>
      <c r="H39" s="289"/>
      <c r="I39" s="289"/>
      <c r="J39" s="289"/>
      <c r="K39" s="289"/>
      <c r="L39" s="289"/>
      <c r="M39" s="289"/>
      <c r="N39" s="289"/>
      <c r="O39" s="289"/>
      <c r="P39" s="289"/>
      <c r="Q39" s="289"/>
      <c r="R39" s="289"/>
      <c r="S39" s="289"/>
      <c r="T39" s="289"/>
      <c r="U39" s="289"/>
      <c r="V39" s="289"/>
      <c r="W39" s="289"/>
      <c r="X39" s="289"/>
      <c r="Y39" s="289"/>
      <c r="Z39" s="290"/>
      <c r="AA39" s="291" t="s">
        <v>92</v>
      </c>
      <c r="AB39" s="292"/>
    </row>
    <row r="40" spans="1:28" s="108" customFormat="1" ht="15">
      <c r="A40" s="284"/>
      <c r="B40" s="284"/>
      <c r="C40" s="284"/>
      <c r="D40" s="285"/>
      <c r="E40" s="145"/>
      <c r="F40" s="144"/>
      <c r="G40" s="142"/>
      <c r="H40" s="143"/>
      <c r="I40" s="142"/>
      <c r="J40" s="143"/>
      <c r="K40" s="142"/>
      <c r="L40" s="143"/>
      <c r="M40" s="142"/>
      <c r="N40" s="143"/>
      <c r="O40" s="142"/>
      <c r="P40" s="143"/>
      <c r="Q40" s="142"/>
      <c r="R40" s="143"/>
      <c r="S40" s="142"/>
      <c r="T40" s="143"/>
      <c r="U40" s="142"/>
      <c r="V40" s="141" t="s">
        <v>182</v>
      </c>
      <c r="W40" s="140"/>
      <c r="X40" s="140" t="s">
        <v>181</v>
      </c>
      <c r="Y40" s="140" t="s">
        <v>180</v>
      </c>
      <c r="Z40" s="140" t="s">
        <v>179</v>
      </c>
      <c r="AA40" s="293"/>
      <c r="AB40" s="294"/>
    </row>
    <row r="41" spans="1:28" s="108" customFormat="1" ht="15">
      <c r="A41" s="284"/>
      <c r="B41" s="284"/>
      <c r="C41" s="284"/>
      <c r="D41" s="285"/>
      <c r="E41" s="139"/>
      <c r="F41" s="138"/>
      <c r="G41" s="138"/>
      <c r="H41" s="138"/>
      <c r="I41" s="138"/>
      <c r="J41" s="138"/>
      <c r="K41" s="138"/>
      <c r="L41" s="138"/>
      <c r="M41" s="138"/>
      <c r="N41" s="138"/>
      <c r="O41" s="138"/>
      <c r="P41" s="138"/>
      <c r="Q41" s="138"/>
      <c r="R41" s="138"/>
      <c r="S41" s="138"/>
      <c r="T41" s="138"/>
      <c r="U41" s="138"/>
      <c r="V41" s="139" t="s">
        <v>178</v>
      </c>
      <c r="W41" s="136"/>
      <c r="X41" s="136" t="s">
        <v>177</v>
      </c>
      <c r="Y41" s="136" t="s">
        <v>176</v>
      </c>
      <c r="Z41" s="136" t="s">
        <v>175</v>
      </c>
      <c r="AA41" s="293"/>
      <c r="AB41" s="294"/>
    </row>
    <row r="42" spans="1:28" s="108" customFormat="1" ht="15">
      <c r="A42" s="284"/>
      <c r="B42" s="284"/>
      <c r="C42" s="284"/>
      <c r="D42" s="285"/>
      <c r="E42" s="139" t="s">
        <v>1</v>
      </c>
      <c r="F42" s="138"/>
      <c r="G42" s="138"/>
      <c r="H42" s="138"/>
      <c r="I42" s="138"/>
      <c r="J42" s="138"/>
      <c r="K42" s="138"/>
      <c r="L42" s="138"/>
      <c r="M42" s="138"/>
      <c r="N42" s="138"/>
      <c r="O42" s="138"/>
      <c r="P42" s="138"/>
      <c r="Q42" s="138"/>
      <c r="R42" s="138"/>
      <c r="S42" s="138"/>
      <c r="T42" s="138"/>
      <c r="U42" s="138"/>
      <c r="V42" s="137" t="s">
        <v>174</v>
      </c>
      <c r="W42" s="136" t="s">
        <v>173</v>
      </c>
      <c r="X42" s="136" t="s">
        <v>172</v>
      </c>
      <c r="Y42" s="136" t="s">
        <v>171</v>
      </c>
      <c r="Z42" s="136" t="s">
        <v>170</v>
      </c>
      <c r="AA42" s="293"/>
      <c r="AB42" s="294"/>
    </row>
    <row r="43" spans="1:28" s="108" customFormat="1" ht="15">
      <c r="A43" s="286"/>
      <c r="B43" s="286"/>
      <c r="C43" s="286"/>
      <c r="D43" s="287"/>
      <c r="E43" s="135" t="s">
        <v>0</v>
      </c>
      <c r="F43" s="134" t="s">
        <v>169</v>
      </c>
      <c r="G43" s="132" t="s">
        <v>168</v>
      </c>
      <c r="H43" s="133" t="s">
        <v>167</v>
      </c>
      <c r="I43" s="132" t="s">
        <v>166</v>
      </c>
      <c r="J43" s="133" t="s">
        <v>165</v>
      </c>
      <c r="K43" s="132" t="s">
        <v>164</v>
      </c>
      <c r="L43" s="133" t="s">
        <v>163</v>
      </c>
      <c r="M43" s="132" t="s">
        <v>162</v>
      </c>
      <c r="N43" s="133" t="s">
        <v>161</v>
      </c>
      <c r="O43" s="132" t="s">
        <v>160</v>
      </c>
      <c r="P43" s="133" t="s">
        <v>159</v>
      </c>
      <c r="Q43" s="132" t="s">
        <v>158</v>
      </c>
      <c r="R43" s="133" t="s">
        <v>157</v>
      </c>
      <c r="S43" s="132" t="s">
        <v>156</v>
      </c>
      <c r="T43" s="133" t="s">
        <v>155</v>
      </c>
      <c r="U43" s="132" t="s">
        <v>154</v>
      </c>
      <c r="V43" s="131" t="s">
        <v>153</v>
      </c>
      <c r="W43" s="130" t="s">
        <v>25</v>
      </c>
      <c r="X43" s="130" t="s">
        <v>152</v>
      </c>
      <c r="Y43" s="130" t="s">
        <v>151</v>
      </c>
      <c r="Z43" s="130" t="s">
        <v>150</v>
      </c>
      <c r="AA43" s="295"/>
      <c r="AB43" s="296"/>
    </row>
    <row r="44" spans="1:28" s="122" customFormat="1" ht="15.75" customHeight="1">
      <c r="A44" s="129" t="s">
        <v>67</v>
      </c>
      <c r="B44" s="128"/>
      <c r="C44" s="128"/>
      <c r="D44" s="128"/>
      <c r="E44" s="127">
        <v>22223</v>
      </c>
      <c r="F44" s="124">
        <v>1395</v>
      </c>
      <c r="G44" s="124">
        <v>1529</v>
      </c>
      <c r="H44" s="124">
        <v>1410</v>
      </c>
      <c r="I44" s="124">
        <v>1482</v>
      </c>
      <c r="J44" s="124">
        <v>1500</v>
      </c>
      <c r="K44" s="124">
        <v>1690</v>
      </c>
      <c r="L44" s="124">
        <v>1743</v>
      </c>
      <c r="M44" s="124">
        <v>1941</v>
      </c>
      <c r="N44" s="124">
        <v>1808</v>
      </c>
      <c r="O44" s="124">
        <v>1698</v>
      </c>
      <c r="P44" s="124">
        <v>1651</v>
      </c>
      <c r="Q44" s="124">
        <v>1283</v>
      </c>
      <c r="R44" s="124">
        <v>1028</v>
      </c>
      <c r="S44" s="124">
        <v>722</v>
      </c>
      <c r="T44" s="124">
        <v>487</v>
      </c>
      <c r="U44" s="124">
        <v>325</v>
      </c>
      <c r="V44" s="126">
        <v>373</v>
      </c>
      <c r="W44" s="125">
        <v>0</v>
      </c>
      <c r="X44" s="124">
        <v>20</v>
      </c>
      <c r="Y44" s="124">
        <v>49</v>
      </c>
      <c r="Z44" s="124">
        <v>89</v>
      </c>
      <c r="AA44" s="123" t="s">
        <v>149</v>
      </c>
      <c r="AB44" s="123"/>
    </row>
    <row r="45" spans="1:28" s="122" customFormat="1" ht="15.75" customHeight="1">
      <c r="A45" s="129" t="s">
        <v>65</v>
      </c>
      <c r="B45" s="128"/>
      <c r="C45" s="128"/>
      <c r="D45" s="128"/>
      <c r="E45" s="127">
        <v>12657</v>
      </c>
      <c r="F45" s="124">
        <v>757</v>
      </c>
      <c r="G45" s="124">
        <v>842</v>
      </c>
      <c r="H45" s="124">
        <v>923</v>
      </c>
      <c r="I45" s="124">
        <v>861</v>
      </c>
      <c r="J45" s="124">
        <v>862</v>
      </c>
      <c r="K45" s="124">
        <v>967</v>
      </c>
      <c r="L45" s="124">
        <v>1037</v>
      </c>
      <c r="M45" s="124">
        <v>1094</v>
      </c>
      <c r="N45" s="124">
        <v>1053</v>
      </c>
      <c r="O45" s="124">
        <v>998</v>
      </c>
      <c r="P45" s="124">
        <v>870</v>
      </c>
      <c r="Q45" s="124">
        <v>669</v>
      </c>
      <c r="R45" s="124">
        <v>521</v>
      </c>
      <c r="S45" s="124">
        <v>446</v>
      </c>
      <c r="T45" s="124">
        <v>279</v>
      </c>
      <c r="U45" s="124">
        <v>206</v>
      </c>
      <c r="V45" s="126">
        <v>211</v>
      </c>
      <c r="W45" s="125">
        <v>0</v>
      </c>
      <c r="X45" s="124">
        <v>5</v>
      </c>
      <c r="Y45" s="124">
        <v>19</v>
      </c>
      <c r="Z45" s="124">
        <v>37</v>
      </c>
      <c r="AA45" s="123" t="s">
        <v>148</v>
      </c>
      <c r="AB45" s="123"/>
    </row>
    <row r="46" spans="1:28" s="122" customFormat="1" ht="15.75" customHeight="1">
      <c r="A46" s="129" t="s">
        <v>63</v>
      </c>
      <c r="B46" s="128"/>
      <c r="C46" s="128"/>
      <c r="D46" s="128"/>
      <c r="E46" s="127">
        <v>14126</v>
      </c>
      <c r="F46" s="124">
        <v>682</v>
      </c>
      <c r="G46" s="124">
        <v>774</v>
      </c>
      <c r="H46" s="124">
        <v>908</v>
      </c>
      <c r="I46" s="124">
        <v>1039</v>
      </c>
      <c r="J46" s="124">
        <v>1015</v>
      </c>
      <c r="K46" s="124">
        <v>1055</v>
      </c>
      <c r="L46" s="124">
        <v>1041</v>
      </c>
      <c r="M46" s="124">
        <v>1213</v>
      </c>
      <c r="N46" s="124">
        <v>1176</v>
      </c>
      <c r="O46" s="124">
        <v>1207</v>
      </c>
      <c r="P46" s="124">
        <v>1007</v>
      </c>
      <c r="Q46" s="124">
        <v>851</v>
      </c>
      <c r="R46" s="124">
        <v>735</v>
      </c>
      <c r="S46" s="124">
        <v>524</v>
      </c>
      <c r="T46" s="124">
        <v>371</v>
      </c>
      <c r="U46" s="124">
        <v>223</v>
      </c>
      <c r="V46" s="126">
        <v>218</v>
      </c>
      <c r="W46" s="125">
        <v>0</v>
      </c>
      <c r="X46" s="124">
        <v>2</v>
      </c>
      <c r="Y46" s="124">
        <v>24</v>
      </c>
      <c r="Z46" s="124">
        <v>61</v>
      </c>
      <c r="AA46" s="123" t="s">
        <v>147</v>
      </c>
      <c r="AB46" s="123"/>
    </row>
    <row r="47" spans="1:28" s="122" customFormat="1" ht="15.75" customHeight="1">
      <c r="A47" s="129" t="s">
        <v>61</v>
      </c>
      <c r="B47" s="128"/>
      <c r="C47" s="128"/>
      <c r="D47" s="128"/>
      <c r="E47" s="127">
        <v>20789</v>
      </c>
      <c r="F47" s="124">
        <v>1121</v>
      </c>
      <c r="G47" s="124">
        <v>1256</v>
      </c>
      <c r="H47" s="124">
        <v>1215</v>
      </c>
      <c r="I47" s="124">
        <v>1445</v>
      </c>
      <c r="J47" s="124">
        <v>1389</v>
      </c>
      <c r="K47" s="124">
        <v>1537</v>
      </c>
      <c r="L47" s="124">
        <v>1622</v>
      </c>
      <c r="M47" s="124">
        <v>1718</v>
      </c>
      <c r="N47" s="124">
        <v>1730</v>
      </c>
      <c r="O47" s="124">
        <v>1627</v>
      </c>
      <c r="P47" s="124">
        <v>1508</v>
      </c>
      <c r="Q47" s="124">
        <v>1209</v>
      </c>
      <c r="R47" s="124">
        <v>796</v>
      </c>
      <c r="S47" s="124">
        <v>738</v>
      </c>
      <c r="T47" s="124">
        <v>549</v>
      </c>
      <c r="U47" s="124">
        <v>392</v>
      </c>
      <c r="V47" s="126">
        <v>376</v>
      </c>
      <c r="W47" s="125">
        <v>0</v>
      </c>
      <c r="X47" s="124">
        <v>14</v>
      </c>
      <c r="Y47" s="124">
        <v>24</v>
      </c>
      <c r="Z47" s="124">
        <v>523</v>
      </c>
      <c r="AA47" s="123" t="s">
        <v>146</v>
      </c>
      <c r="AB47" s="123"/>
    </row>
    <row r="48" spans="1:28" s="122" customFormat="1" ht="15.75" customHeight="1">
      <c r="A48" s="129" t="s">
        <v>59</v>
      </c>
      <c r="B48" s="128"/>
      <c r="C48" s="128"/>
      <c r="D48" s="128"/>
      <c r="E48" s="127">
        <v>16320</v>
      </c>
      <c r="F48" s="124">
        <v>920</v>
      </c>
      <c r="G48" s="124">
        <v>1073</v>
      </c>
      <c r="H48" s="124">
        <v>1051</v>
      </c>
      <c r="I48" s="124">
        <v>1243</v>
      </c>
      <c r="J48" s="124">
        <v>1080</v>
      </c>
      <c r="K48" s="124">
        <v>1196</v>
      </c>
      <c r="L48" s="124">
        <v>1267</v>
      </c>
      <c r="M48" s="124">
        <v>1398</v>
      </c>
      <c r="N48" s="124">
        <v>1422</v>
      </c>
      <c r="O48" s="124">
        <v>1382</v>
      </c>
      <c r="P48" s="124">
        <v>1194</v>
      </c>
      <c r="Q48" s="124">
        <v>969</v>
      </c>
      <c r="R48" s="124">
        <v>729</v>
      </c>
      <c r="S48" s="124">
        <v>525</v>
      </c>
      <c r="T48" s="124">
        <v>349</v>
      </c>
      <c r="U48" s="124">
        <v>243</v>
      </c>
      <c r="V48" s="126">
        <v>196</v>
      </c>
      <c r="W48" s="125">
        <v>0</v>
      </c>
      <c r="X48" s="124">
        <v>7</v>
      </c>
      <c r="Y48" s="124">
        <v>24</v>
      </c>
      <c r="Z48" s="124">
        <v>52</v>
      </c>
      <c r="AA48" s="123" t="s">
        <v>145</v>
      </c>
      <c r="AB48" s="123"/>
    </row>
    <row r="49" spans="1:28" s="122" customFormat="1" ht="15.75" customHeight="1">
      <c r="A49" s="129" t="s">
        <v>57</v>
      </c>
      <c r="B49" s="128"/>
      <c r="C49" s="128"/>
      <c r="D49" s="128"/>
      <c r="E49" s="127">
        <v>12261</v>
      </c>
      <c r="F49" s="124">
        <v>599</v>
      </c>
      <c r="G49" s="124">
        <v>714</v>
      </c>
      <c r="H49" s="124">
        <v>752</v>
      </c>
      <c r="I49" s="124">
        <v>781</v>
      </c>
      <c r="J49" s="124">
        <v>856</v>
      </c>
      <c r="K49" s="124">
        <v>874</v>
      </c>
      <c r="L49" s="124">
        <v>912</v>
      </c>
      <c r="M49" s="124">
        <v>1071</v>
      </c>
      <c r="N49" s="124">
        <v>1017</v>
      </c>
      <c r="O49" s="124">
        <v>1044</v>
      </c>
      <c r="P49" s="124">
        <v>859</v>
      </c>
      <c r="Q49" s="124">
        <v>735</v>
      </c>
      <c r="R49" s="124">
        <v>589</v>
      </c>
      <c r="S49" s="124">
        <v>483</v>
      </c>
      <c r="T49" s="124">
        <v>312</v>
      </c>
      <c r="U49" s="124">
        <v>220</v>
      </c>
      <c r="V49" s="126">
        <v>211</v>
      </c>
      <c r="W49" s="125">
        <v>0</v>
      </c>
      <c r="X49" s="124">
        <v>9</v>
      </c>
      <c r="Y49" s="124">
        <v>24</v>
      </c>
      <c r="Z49" s="124">
        <v>199</v>
      </c>
      <c r="AA49" s="123" t="s">
        <v>144</v>
      </c>
      <c r="AB49" s="123"/>
    </row>
    <row r="50" spans="1:28" s="122" customFormat="1" ht="15.75" customHeight="1">
      <c r="A50" s="129" t="s">
        <v>55</v>
      </c>
      <c r="B50" s="128"/>
      <c r="C50" s="128"/>
      <c r="D50" s="128"/>
      <c r="E50" s="127">
        <v>12106</v>
      </c>
      <c r="F50" s="124">
        <v>618</v>
      </c>
      <c r="G50" s="124">
        <v>732</v>
      </c>
      <c r="H50" s="124">
        <v>747</v>
      </c>
      <c r="I50" s="124">
        <v>795</v>
      </c>
      <c r="J50" s="124">
        <v>837</v>
      </c>
      <c r="K50" s="124">
        <v>806</v>
      </c>
      <c r="L50" s="124">
        <v>944</v>
      </c>
      <c r="M50" s="124">
        <v>1042</v>
      </c>
      <c r="N50" s="124">
        <v>1056</v>
      </c>
      <c r="O50" s="124">
        <v>1069</v>
      </c>
      <c r="P50" s="124">
        <v>897</v>
      </c>
      <c r="Q50" s="124">
        <v>682</v>
      </c>
      <c r="R50" s="124">
        <v>539</v>
      </c>
      <c r="S50" s="124">
        <v>479</v>
      </c>
      <c r="T50" s="124">
        <v>302</v>
      </c>
      <c r="U50" s="124">
        <v>190</v>
      </c>
      <c r="V50" s="126">
        <v>187</v>
      </c>
      <c r="W50" s="125">
        <v>0</v>
      </c>
      <c r="X50" s="124">
        <v>2</v>
      </c>
      <c r="Y50" s="124">
        <v>23</v>
      </c>
      <c r="Z50" s="124">
        <v>159</v>
      </c>
      <c r="AA50" s="123" t="s">
        <v>143</v>
      </c>
      <c r="AB50" s="123"/>
    </row>
    <row r="51" spans="1:28" s="122" customFormat="1" ht="15.75" customHeight="1">
      <c r="A51" s="129" t="s">
        <v>53</v>
      </c>
      <c r="B51" s="128"/>
      <c r="C51" s="128"/>
      <c r="D51" s="128"/>
      <c r="E51" s="127">
        <v>17559</v>
      </c>
      <c r="F51" s="124">
        <v>952</v>
      </c>
      <c r="G51" s="124">
        <v>937</v>
      </c>
      <c r="H51" s="124">
        <v>1059</v>
      </c>
      <c r="I51" s="124">
        <v>1124</v>
      </c>
      <c r="J51" s="124">
        <v>1262</v>
      </c>
      <c r="K51" s="124">
        <v>1298</v>
      </c>
      <c r="L51" s="124">
        <v>1315</v>
      </c>
      <c r="M51" s="124">
        <v>1518</v>
      </c>
      <c r="N51" s="124">
        <v>1507</v>
      </c>
      <c r="O51" s="124">
        <v>1529</v>
      </c>
      <c r="P51" s="124">
        <v>1276</v>
      </c>
      <c r="Q51" s="124">
        <v>1074</v>
      </c>
      <c r="R51" s="124">
        <v>764</v>
      </c>
      <c r="S51" s="124">
        <v>639</v>
      </c>
      <c r="T51" s="124">
        <v>451</v>
      </c>
      <c r="U51" s="124">
        <v>374</v>
      </c>
      <c r="V51" s="126">
        <v>367</v>
      </c>
      <c r="W51" s="125">
        <v>0</v>
      </c>
      <c r="X51" s="124">
        <v>9</v>
      </c>
      <c r="Y51" s="124">
        <v>26</v>
      </c>
      <c r="Z51" s="124">
        <v>78</v>
      </c>
      <c r="AA51" s="123" t="s">
        <v>142</v>
      </c>
      <c r="AB51" s="123"/>
    </row>
    <row r="52" spans="1:28" s="108" customFormat="1" ht="4.5" customHeight="1">
      <c r="A52" s="121"/>
      <c r="B52" s="121"/>
      <c r="C52" s="121"/>
      <c r="D52" s="121"/>
      <c r="E52" s="120"/>
      <c r="F52" s="117"/>
      <c r="G52" s="119"/>
      <c r="H52" s="120"/>
      <c r="I52" s="117"/>
      <c r="J52" s="119"/>
      <c r="K52" s="118"/>
      <c r="L52" s="117"/>
      <c r="M52" s="118"/>
      <c r="N52" s="120"/>
      <c r="O52" s="117"/>
      <c r="P52" s="119"/>
      <c r="Q52" s="117"/>
      <c r="R52" s="118"/>
      <c r="S52" s="117"/>
      <c r="T52" s="118"/>
      <c r="U52" s="117"/>
      <c r="V52" s="118"/>
      <c r="W52" s="117"/>
      <c r="X52" s="117"/>
      <c r="Y52" s="117"/>
      <c r="Z52" s="117"/>
      <c r="AA52" s="116"/>
      <c r="AB52" s="115"/>
    </row>
    <row r="53" spans="1:28" s="108" customFormat="1" ht="18" customHeight="1">
      <c r="A53" s="109" t="s">
        <v>141</v>
      </c>
      <c r="Q53" s="109"/>
      <c r="R53" s="109" t="s">
        <v>140</v>
      </c>
      <c r="S53" s="109"/>
      <c r="Y53" s="112"/>
      <c r="Z53" s="112"/>
      <c r="AA53" s="114"/>
      <c r="AB53" s="113"/>
    </row>
    <row r="54" spans="1:28" s="109" customFormat="1" ht="18.75" customHeight="1">
      <c r="A54" s="109" t="s">
        <v>139</v>
      </c>
      <c r="R54" s="109" t="s">
        <v>138</v>
      </c>
      <c r="Y54" s="111"/>
      <c r="Z54" s="111"/>
      <c r="AA54" s="114"/>
      <c r="AB54" s="111"/>
    </row>
    <row r="55" spans="1:28" s="109" customFormat="1" ht="20.25" customHeight="1">
      <c r="A55" s="108"/>
      <c r="Q55" s="108"/>
      <c r="R55" s="108"/>
      <c r="S55" s="108"/>
      <c r="Y55" s="111"/>
      <c r="Z55" s="111"/>
      <c r="AA55" s="113"/>
      <c r="AB55" s="111"/>
    </row>
    <row r="56" spans="1:28" s="108" customFormat="1">
      <c r="A56" s="107"/>
      <c r="Y56" s="112"/>
      <c r="Z56" s="112"/>
      <c r="AA56" s="113"/>
      <c r="AB56" s="112"/>
    </row>
    <row r="57" spans="1:28">
      <c r="Y57" s="110"/>
      <c r="Z57" s="110"/>
      <c r="AA57" s="111"/>
      <c r="AB57" s="110"/>
    </row>
    <row r="58" spans="1:28">
      <c r="AA58" s="109"/>
    </row>
    <row r="59" spans="1:28">
      <c r="AA59" s="108"/>
    </row>
  </sheetData>
  <mergeCells count="8">
    <mergeCell ref="A39:D43"/>
    <mergeCell ref="F39:Z39"/>
    <mergeCell ref="AA39:AB43"/>
    <mergeCell ref="A4:D8"/>
    <mergeCell ref="F4:Z4"/>
    <mergeCell ref="AA4:AB8"/>
    <mergeCell ref="A9:D9"/>
    <mergeCell ref="AA9:AB9"/>
  </mergeCells>
  <pageMargins left="0.33" right="0" top="0.78740157480314965" bottom="0.39" header="0.51181102362204722" footer="0.51181102362204722"/>
  <pageSetup paperSize="9" scale="8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9"/>
  <sheetViews>
    <sheetView showGridLines="0" topLeftCell="J16" workbookViewId="0">
      <selection activeCell="Q23" sqref="Q23"/>
    </sheetView>
  </sheetViews>
  <sheetFormatPr defaultColWidth="9.09765625" defaultRowHeight="21.75"/>
  <cols>
    <col min="1" max="1" width="0.8984375" style="264" customWidth="1"/>
    <col min="2" max="2" width="5.8984375" style="264" customWidth="1"/>
    <col min="3" max="3" width="4.3984375" style="264" customWidth="1"/>
    <col min="4" max="4" width="7.69921875" style="264" customWidth="1"/>
    <col min="5" max="7" width="8.8984375" style="264" customWidth="1"/>
    <col min="8" max="16" width="8.69921875" style="264" customWidth="1"/>
    <col min="17" max="17" width="14.8984375" style="265" customWidth="1"/>
    <col min="18" max="18" width="2.19921875" style="264" customWidth="1"/>
    <col min="19" max="19" width="11" style="264" customWidth="1"/>
    <col min="20" max="16384" width="9.09765625" style="264"/>
  </cols>
  <sheetData>
    <row r="1" spans="1:17" s="45" customFormat="1">
      <c r="B1" s="45" t="s">
        <v>340</v>
      </c>
      <c r="C1" s="46"/>
      <c r="D1" s="45" t="s">
        <v>341</v>
      </c>
      <c r="Q1" s="47"/>
    </row>
    <row r="2" spans="1:17" s="43" customFormat="1">
      <c r="B2" s="45" t="s">
        <v>339</v>
      </c>
      <c r="C2" s="46"/>
      <c r="D2" s="45" t="s">
        <v>342</v>
      </c>
      <c r="E2" s="45"/>
      <c r="Q2" s="44"/>
    </row>
    <row r="3" spans="1:17" ht="6" customHeight="1">
      <c r="A3" s="265"/>
      <c r="B3" s="265"/>
      <c r="C3" s="265"/>
      <c r="D3" s="265"/>
      <c r="E3" s="265"/>
      <c r="F3" s="265"/>
      <c r="G3" s="265"/>
      <c r="H3" s="265"/>
      <c r="I3" s="265"/>
      <c r="J3" s="265"/>
    </row>
    <row r="4" spans="1:17" s="268" customFormat="1" ht="18.75">
      <c r="A4" s="281"/>
      <c r="B4" s="281"/>
      <c r="C4" s="281"/>
      <c r="D4" s="281"/>
      <c r="E4" s="317" t="s">
        <v>235</v>
      </c>
      <c r="F4" s="318"/>
      <c r="G4" s="318"/>
      <c r="H4" s="318"/>
      <c r="I4" s="318"/>
      <c r="J4" s="319"/>
      <c r="K4" s="317" t="s">
        <v>234</v>
      </c>
      <c r="L4" s="318"/>
      <c r="M4" s="318"/>
      <c r="N4" s="318"/>
      <c r="O4" s="318"/>
      <c r="P4" s="318"/>
      <c r="Q4" s="304" t="s">
        <v>224</v>
      </c>
    </row>
    <row r="5" spans="1:17" s="268" customFormat="1" ht="21.75" customHeight="1">
      <c r="A5" s="280"/>
      <c r="B5" s="280"/>
      <c r="C5" s="280"/>
      <c r="D5" s="280"/>
      <c r="E5" s="308" t="s">
        <v>233</v>
      </c>
      <c r="F5" s="309"/>
      <c r="G5" s="310"/>
      <c r="H5" s="314" t="s">
        <v>232</v>
      </c>
      <c r="I5" s="315"/>
      <c r="J5" s="316"/>
      <c r="K5" s="308" t="s">
        <v>233</v>
      </c>
      <c r="L5" s="309"/>
      <c r="M5" s="310"/>
      <c r="N5" s="314" t="s">
        <v>232</v>
      </c>
      <c r="O5" s="315"/>
      <c r="P5" s="316"/>
      <c r="Q5" s="305"/>
    </row>
    <row r="6" spans="1:17" s="268" customFormat="1" ht="21.75" customHeight="1">
      <c r="A6" s="306" t="s">
        <v>227</v>
      </c>
      <c r="B6" s="306"/>
      <c r="C6" s="306"/>
      <c r="D6" s="306"/>
      <c r="E6" s="311" t="s">
        <v>231</v>
      </c>
      <c r="F6" s="312"/>
      <c r="G6" s="313"/>
      <c r="H6" s="299" t="s">
        <v>230</v>
      </c>
      <c r="I6" s="300"/>
      <c r="J6" s="301"/>
      <c r="K6" s="311" t="s">
        <v>231</v>
      </c>
      <c r="L6" s="312"/>
      <c r="M6" s="313"/>
      <c r="N6" s="299" t="s">
        <v>230</v>
      </c>
      <c r="O6" s="300"/>
      <c r="P6" s="301"/>
      <c r="Q6" s="305"/>
    </row>
    <row r="7" spans="1:17" s="268" customFormat="1" ht="18.75">
      <c r="A7" s="306"/>
      <c r="B7" s="306"/>
      <c r="C7" s="306"/>
      <c r="D7" s="307"/>
      <c r="E7" s="278" t="s">
        <v>1</v>
      </c>
      <c r="F7" s="278" t="s">
        <v>2</v>
      </c>
      <c r="G7" s="279" t="s">
        <v>3</v>
      </c>
      <c r="H7" s="278" t="s">
        <v>1</v>
      </c>
      <c r="I7" s="278" t="s">
        <v>2</v>
      </c>
      <c r="J7" s="279" t="s">
        <v>3</v>
      </c>
      <c r="K7" s="278" t="s">
        <v>1</v>
      </c>
      <c r="L7" s="278" t="s">
        <v>2</v>
      </c>
      <c r="M7" s="279" t="s">
        <v>3</v>
      </c>
      <c r="N7" s="278" t="s">
        <v>1</v>
      </c>
      <c r="O7" s="278" t="s">
        <v>2</v>
      </c>
      <c r="P7" s="278" t="s">
        <v>3</v>
      </c>
      <c r="Q7" s="305"/>
    </row>
    <row r="8" spans="1:17" s="268" customFormat="1" ht="18.75">
      <c r="A8" s="277"/>
      <c r="B8" s="277"/>
      <c r="C8" s="277"/>
      <c r="D8" s="277"/>
      <c r="E8" s="275" t="s">
        <v>0</v>
      </c>
      <c r="F8" s="275" t="s">
        <v>4</v>
      </c>
      <c r="G8" s="276" t="s">
        <v>5</v>
      </c>
      <c r="H8" s="275" t="s">
        <v>0</v>
      </c>
      <c r="I8" s="275" t="s">
        <v>4</v>
      </c>
      <c r="J8" s="276" t="s">
        <v>5</v>
      </c>
      <c r="K8" s="275" t="s">
        <v>0</v>
      </c>
      <c r="L8" s="275" t="s">
        <v>4</v>
      </c>
      <c r="M8" s="276" t="s">
        <v>5</v>
      </c>
      <c r="N8" s="275" t="s">
        <v>0</v>
      </c>
      <c r="O8" s="275" t="s">
        <v>4</v>
      </c>
      <c r="P8" s="275" t="s">
        <v>5</v>
      </c>
      <c r="Q8" s="299"/>
    </row>
    <row r="9" spans="1:17" s="266" customFormat="1" ht="21" customHeight="1">
      <c r="B9" s="302">
        <v>2553</v>
      </c>
      <c r="C9" s="302"/>
      <c r="D9" s="320"/>
      <c r="E9" s="274">
        <v>26416</v>
      </c>
      <c r="F9" s="274">
        <v>13541</v>
      </c>
      <c r="G9" s="274">
        <v>12875</v>
      </c>
      <c r="H9" s="273">
        <v>10.253659290185622</v>
      </c>
      <c r="I9" s="273">
        <v>5.2560872368414415</v>
      </c>
      <c r="J9" s="273">
        <v>4.9975720533441814</v>
      </c>
      <c r="K9" s="274">
        <v>16176</v>
      </c>
      <c r="L9" s="274">
        <v>9125</v>
      </c>
      <c r="M9" s="274">
        <v>7051</v>
      </c>
      <c r="N9" s="273">
        <v>6.2788913036812017</v>
      </c>
      <c r="O9" s="273">
        <v>3.5419685426614098</v>
      </c>
      <c r="P9" s="273">
        <v>2.7369227610197919</v>
      </c>
      <c r="Q9" s="272">
        <v>2010</v>
      </c>
    </row>
    <row r="10" spans="1:17" s="266" customFormat="1" ht="21" customHeight="1">
      <c r="B10" s="302">
        <v>2554</v>
      </c>
      <c r="C10" s="302"/>
      <c r="D10" s="303"/>
      <c r="E10" s="274">
        <v>28657</v>
      </c>
      <c r="F10" s="274">
        <v>14738</v>
      </c>
      <c r="G10" s="274">
        <v>13919</v>
      </c>
      <c r="H10" s="273">
        <v>11.13</v>
      </c>
      <c r="I10" s="273">
        <v>5.7219552174890405</v>
      </c>
      <c r="J10" s="273">
        <v>5.4039825398446162</v>
      </c>
      <c r="K10" s="274">
        <v>16642</v>
      </c>
      <c r="L10" s="274">
        <v>9509</v>
      </c>
      <c r="M10" s="274">
        <v>7133</v>
      </c>
      <c r="N10" s="273">
        <v>6.46</v>
      </c>
      <c r="O10" s="273">
        <v>3.6918219679131012</v>
      </c>
      <c r="P10" s="273">
        <v>2.7693517822193874</v>
      </c>
      <c r="Q10" s="272">
        <v>2011</v>
      </c>
    </row>
    <row r="11" spans="1:17" s="266" customFormat="1" ht="21" customHeight="1">
      <c r="B11" s="302">
        <v>2555</v>
      </c>
      <c r="C11" s="302"/>
      <c r="D11" s="303"/>
      <c r="E11" s="274">
        <v>28086</v>
      </c>
      <c r="F11" s="274">
        <v>14532</v>
      </c>
      <c r="G11" s="274">
        <v>13554</v>
      </c>
      <c r="H11" s="273">
        <v>10.836036941140248</v>
      </c>
      <c r="I11" s="273">
        <v>5.6066826471783129</v>
      </c>
      <c r="J11" s="273">
        <v>5.2293542939619364</v>
      </c>
      <c r="K11" s="274">
        <v>16258</v>
      </c>
      <c r="L11" s="274">
        <v>9301</v>
      </c>
      <c r="M11" s="274">
        <v>6957</v>
      </c>
      <c r="N11" s="273">
        <v>6.2726016018321644</v>
      </c>
      <c r="O11" s="273">
        <v>3.5884775186764033</v>
      </c>
      <c r="P11" s="273">
        <v>2.6841240831557616</v>
      </c>
      <c r="Q11" s="272">
        <v>2012</v>
      </c>
    </row>
    <row r="12" spans="1:17" s="266" customFormat="1" ht="21" customHeight="1">
      <c r="B12" s="302">
        <v>2556</v>
      </c>
      <c r="C12" s="302"/>
      <c r="D12" s="303"/>
      <c r="E12" s="274">
        <v>26711</v>
      </c>
      <c r="F12" s="274">
        <v>13609</v>
      </c>
      <c r="G12" s="274">
        <v>13102</v>
      </c>
      <c r="H12" s="273">
        <v>10.241103590003124</v>
      </c>
      <c r="I12" s="273">
        <v>5.2177447027948229</v>
      </c>
      <c r="J12" s="273">
        <v>5.0233588872083015</v>
      </c>
      <c r="K12" s="274">
        <v>17330</v>
      </c>
      <c r="L12" s="274">
        <v>9770</v>
      </c>
      <c r="M12" s="274">
        <v>7560</v>
      </c>
      <c r="N12" s="273">
        <v>6.6443908956891971</v>
      </c>
      <c r="O12" s="273">
        <v>3.7458568407895823</v>
      </c>
      <c r="P12" s="273">
        <v>2.8985340548996152</v>
      </c>
      <c r="Q12" s="272">
        <v>2013</v>
      </c>
    </row>
    <row r="13" spans="1:17" s="266" customFormat="1" ht="21" customHeight="1">
      <c r="B13" s="302">
        <v>2557</v>
      </c>
      <c r="C13" s="302"/>
      <c r="D13" s="303"/>
      <c r="E13" s="274">
        <v>25838</v>
      </c>
      <c r="F13" s="274">
        <v>13173</v>
      </c>
      <c r="G13" s="274">
        <v>12665</v>
      </c>
      <c r="H13" s="273">
        <v>9.8823813792955733</v>
      </c>
      <c r="I13" s="273">
        <v>5.0383392642410634</v>
      </c>
      <c r="J13" s="273">
        <v>4.8440421150545099</v>
      </c>
      <c r="K13" s="274">
        <v>17685</v>
      </c>
      <c r="L13" s="274">
        <v>9907</v>
      </c>
      <c r="M13" s="274">
        <v>7778</v>
      </c>
      <c r="N13" s="273">
        <v>6.7640651247326504</v>
      </c>
      <c r="O13" s="273">
        <v>3.7891768838409026</v>
      </c>
      <c r="P13" s="273">
        <v>2.9748882408917474</v>
      </c>
      <c r="Q13" s="272">
        <v>2014</v>
      </c>
    </row>
    <row r="14" spans="1:17" s="266" customFormat="1" ht="21" customHeight="1">
      <c r="B14" s="302">
        <v>2558</v>
      </c>
      <c r="C14" s="302"/>
      <c r="D14" s="303"/>
      <c r="E14" s="274">
        <v>22646</v>
      </c>
      <c r="F14" s="274">
        <v>11615</v>
      </c>
      <c r="G14" s="274">
        <v>11031</v>
      </c>
      <c r="H14" s="273">
        <v>8.6302531416430863</v>
      </c>
      <c r="I14" s="273">
        <v>4.43</v>
      </c>
      <c r="J14" s="273">
        <v>4.2</v>
      </c>
      <c r="K14" s="274">
        <v>18317</v>
      </c>
      <c r="L14" s="274">
        <v>10480</v>
      </c>
      <c r="M14" s="274">
        <v>7837</v>
      </c>
      <c r="N14" s="273">
        <v>6.98</v>
      </c>
      <c r="O14" s="273">
        <v>3.99</v>
      </c>
      <c r="P14" s="273">
        <v>2.99</v>
      </c>
      <c r="Q14" s="272">
        <v>2015</v>
      </c>
    </row>
    <row r="15" spans="1:17" s="271" customFormat="1" ht="21" customHeight="1">
      <c r="A15" s="266"/>
      <c r="B15" s="302">
        <v>2559</v>
      </c>
      <c r="C15" s="302"/>
      <c r="D15" s="303"/>
      <c r="E15" s="274">
        <v>23762</v>
      </c>
      <c r="F15" s="274">
        <v>12078</v>
      </c>
      <c r="G15" s="274">
        <v>11684</v>
      </c>
      <c r="H15" s="273">
        <v>9.0384932852233835</v>
      </c>
      <c r="I15" s="273">
        <v>4.5941807044410421</v>
      </c>
      <c r="J15" s="273">
        <v>4.4443125807823423</v>
      </c>
      <c r="K15" s="274">
        <v>19500</v>
      </c>
      <c r="L15" s="274">
        <v>11126</v>
      </c>
      <c r="M15" s="274">
        <v>8374</v>
      </c>
      <c r="N15" s="273">
        <v>7.4173309932604985</v>
      </c>
      <c r="O15" s="273">
        <v>4.2320628015905806</v>
      </c>
      <c r="P15" s="273">
        <v>3.1852681916699188</v>
      </c>
      <c r="Q15" s="272">
        <v>2016</v>
      </c>
    </row>
    <row r="16" spans="1:17" s="271" customFormat="1" ht="21" customHeight="1">
      <c r="A16" s="266"/>
      <c r="B16" s="302">
        <v>2560</v>
      </c>
      <c r="C16" s="302"/>
      <c r="D16" s="303"/>
      <c r="E16" s="274">
        <v>23148</v>
      </c>
      <c r="F16" s="274">
        <v>11966</v>
      </c>
      <c r="G16" s="274">
        <v>11182</v>
      </c>
      <c r="H16" s="273">
        <v>8.7837596828921587</v>
      </c>
      <c r="I16" s="273">
        <v>4.5406284934114209</v>
      </c>
      <c r="J16" s="273">
        <v>4.2431311894807378</v>
      </c>
      <c r="K16" s="274">
        <v>18498</v>
      </c>
      <c r="L16" s="274">
        <v>10633</v>
      </c>
      <c r="M16" s="274">
        <v>7865</v>
      </c>
      <c r="N16" s="273">
        <v>7.0192667450379806</v>
      </c>
      <c r="O16" s="273">
        <v>4.0348071845598898</v>
      </c>
      <c r="P16" s="273">
        <v>2.9844595604780904</v>
      </c>
      <c r="Q16" s="272">
        <v>2017</v>
      </c>
    </row>
    <row r="17" spans="1:17" ht="6" customHeight="1">
      <c r="A17" s="270"/>
      <c r="B17" s="270"/>
      <c r="C17" s="270"/>
      <c r="D17" s="270"/>
      <c r="E17" s="270"/>
      <c r="F17" s="270"/>
      <c r="G17" s="270"/>
      <c r="H17" s="270"/>
      <c r="I17" s="270"/>
      <c r="J17" s="270"/>
      <c r="K17" s="270"/>
      <c r="L17" s="270"/>
      <c r="M17" s="270"/>
      <c r="N17" s="270"/>
      <c r="O17" s="270"/>
      <c r="P17" s="270"/>
      <c r="Q17" s="270"/>
    </row>
    <row r="18" spans="1:17" s="266" customFormat="1" ht="19.5">
      <c r="B18" s="269" t="s">
        <v>238</v>
      </c>
      <c r="Q18" s="267"/>
    </row>
    <row r="19" spans="1:17" s="266" customFormat="1" ht="19.5">
      <c r="B19" s="268" t="s">
        <v>338</v>
      </c>
      <c r="Q19" s="267"/>
    </row>
  </sheetData>
  <mergeCells count="21">
    <mergeCell ref="K4:P4"/>
    <mergeCell ref="B9:D9"/>
    <mergeCell ref="B10:D10"/>
    <mergeCell ref="B11:D11"/>
    <mergeCell ref="B12:D12"/>
    <mergeCell ref="N6:P6"/>
    <mergeCell ref="B16:D16"/>
    <mergeCell ref="Q4:Q8"/>
    <mergeCell ref="A6:D6"/>
    <mergeCell ref="A7:D7"/>
    <mergeCell ref="E5:G5"/>
    <mergeCell ref="E6:G6"/>
    <mergeCell ref="K5:M5"/>
    <mergeCell ref="K6:M6"/>
    <mergeCell ref="H5:J5"/>
    <mergeCell ref="H6:J6"/>
    <mergeCell ref="N5:P5"/>
    <mergeCell ref="B13:D13"/>
    <mergeCell ref="B14:D14"/>
    <mergeCell ref="B15:D15"/>
    <mergeCell ref="E4:J4"/>
  </mergeCells>
  <pageMargins left="0.55118110236220474" right="0.19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0"/>
  <sheetViews>
    <sheetView showGridLines="0" topLeftCell="Q3" workbookViewId="0">
      <selection activeCell="S13" sqref="S13"/>
    </sheetView>
  </sheetViews>
  <sheetFormatPr defaultColWidth="9.09765625" defaultRowHeight="21.75"/>
  <cols>
    <col min="1" max="1" width="1.59765625" style="194" customWidth="1"/>
    <col min="2" max="2" width="1.3984375" style="194" customWidth="1"/>
    <col min="3" max="3" width="2.59765625" style="194" customWidth="1"/>
    <col min="4" max="4" width="1.69921875" style="194" customWidth="1"/>
    <col min="5" max="5" width="4.09765625" style="194" customWidth="1"/>
    <col min="6" max="6" width="10.09765625" style="194" customWidth="1"/>
    <col min="7" max="9" width="9.59765625" style="194" customWidth="1"/>
    <col min="10" max="12" width="10.19921875" style="194" customWidth="1"/>
    <col min="13" max="15" width="9.69921875" style="194" customWidth="1"/>
    <col min="16" max="21" width="10" style="194" customWidth="1"/>
    <col min="22" max="22" width="1" style="194" customWidth="1"/>
    <col min="23" max="23" width="1.59765625" style="194" customWidth="1"/>
    <col min="24" max="24" width="1.19921875" style="194" customWidth="1"/>
    <col min="25" max="25" width="1.09765625" style="194" customWidth="1"/>
    <col min="26" max="26" width="9.09765625" style="194"/>
    <col min="27" max="27" width="15" style="194" customWidth="1"/>
    <col min="28" max="28" width="1" style="194" customWidth="1"/>
    <col min="29" max="29" width="1.09765625" style="194" customWidth="1"/>
    <col min="30" max="30" width="5.69921875" style="194" customWidth="1"/>
    <col min="31" max="16384" width="9.09765625" style="194"/>
  </cols>
  <sheetData>
    <row r="1" spans="1:27" s="230" customFormat="1" ht="23.25" customHeight="1">
      <c r="B1" s="231" t="s">
        <v>237</v>
      </c>
      <c r="C1" s="231"/>
      <c r="D1" s="231"/>
      <c r="E1" s="232">
        <v>7.3</v>
      </c>
      <c r="F1" s="231" t="s">
        <v>272</v>
      </c>
    </row>
    <row r="2" spans="1:27" s="230" customFormat="1" ht="19.5" customHeight="1">
      <c r="B2" s="231" t="s">
        <v>236</v>
      </c>
      <c r="C2" s="231"/>
      <c r="D2" s="231"/>
      <c r="E2" s="232">
        <v>7.3</v>
      </c>
      <c r="F2" s="231" t="s">
        <v>271</v>
      </c>
    </row>
    <row r="3" spans="1:27" ht="13.5" customHeight="1">
      <c r="A3" s="203"/>
      <c r="B3" s="203"/>
      <c r="C3" s="203"/>
      <c r="D3" s="203"/>
      <c r="E3" s="203"/>
      <c r="F3" s="203"/>
      <c r="G3" s="203"/>
      <c r="H3" s="203"/>
      <c r="I3" s="203"/>
      <c r="J3" s="203"/>
      <c r="K3" s="203"/>
      <c r="L3" s="203"/>
      <c r="M3" s="203"/>
      <c r="N3" s="203"/>
      <c r="O3" s="203"/>
      <c r="P3" s="203"/>
      <c r="Q3" s="203"/>
      <c r="R3" s="203"/>
      <c r="S3" s="203"/>
      <c r="T3" s="203"/>
      <c r="U3" s="203"/>
      <c r="V3" s="203"/>
      <c r="W3" s="329" t="s">
        <v>270</v>
      </c>
      <c r="X3" s="329"/>
      <c r="Y3" s="329"/>
      <c r="Z3" s="329"/>
      <c r="AA3" s="329"/>
    </row>
    <row r="4" spans="1:27" ht="20.25" customHeight="1">
      <c r="A4" s="229"/>
      <c r="B4" s="229"/>
      <c r="C4" s="229"/>
      <c r="D4" s="229"/>
      <c r="E4" s="229"/>
      <c r="F4" s="228"/>
      <c r="G4" s="323" t="s">
        <v>29</v>
      </c>
      <c r="H4" s="324"/>
      <c r="I4" s="324"/>
      <c r="J4" s="324"/>
      <c r="K4" s="324"/>
      <c r="L4" s="324"/>
      <c r="M4" s="324"/>
      <c r="N4" s="324"/>
      <c r="O4" s="324"/>
      <c r="P4" s="324"/>
      <c r="Q4" s="324"/>
      <c r="R4" s="325"/>
      <c r="S4" s="323" t="s">
        <v>43</v>
      </c>
      <c r="T4" s="324"/>
      <c r="U4" s="325"/>
      <c r="V4" s="227"/>
      <c r="W4" s="226"/>
      <c r="X4" s="226"/>
      <c r="Y4" s="226"/>
      <c r="Z4" s="226"/>
      <c r="AA4" s="226"/>
    </row>
    <row r="5" spans="1:27" s="198" customFormat="1" ht="20.25" customHeight="1">
      <c r="A5" s="330" t="s">
        <v>269</v>
      </c>
      <c r="B5" s="330"/>
      <c r="C5" s="330"/>
      <c r="D5" s="330"/>
      <c r="E5" s="330"/>
      <c r="F5" s="331"/>
      <c r="G5" s="334" t="s">
        <v>265</v>
      </c>
      <c r="H5" s="334"/>
      <c r="I5" s="335"/>
      <c r="J5" s="334" t="s">
        <v>268</v>
      </c>
      <c r="K5" s="334"/>
      <c r="L5" s="335"/>
      <c r="M5" s="336" t="s">
        <v>267</v>
      </c>
      <c r="N5" s="334"/>
      <c r="O5" s="335"/>
      <c r="P5" s="336" t="s">
        <v>266</v>
      </c>
      <c r="Q5" s="334"/>
      <c r="R5" s="335"/>
      <c r="S5" s="334" t="s">
        <v>265</v>
      </c>
      <c r="T5" s="334"/>
      <c r="U5" s="335"/>
      <c r="V5" s="225"/>
      <c r="W5" s="330" t="s">
        <v>264</v>
      </c>
      <c r="X5" s="330"/>
      <c r="Y5" s="330"/>
      <c r="Z5" s="330"/>
      <c r="AA5" s="330"/>
    </row>
    <row r="6" spans="1:27" s="198" customFormat="1" ht="20.25" customHeight="1">
      <c r="A6" s="330"/>
      <c r="B6" s="330"/>
      <c r="C6" s="330"/>
      <c r="D6" s="330"/>
      <c r="E6" s="330"/>
      <c r="F6" s="331"/>
      <c r="G6" s="326" t="s">
        <v>260</v>
      </c>
      <c r="H6" s="327"/>
      <c r="I6" s="328"/>
      <c r="J6" s="326" t="s">
        <v>263</v>
      </c>
      <c r="K6" s="327"/>
      <c r="L6" s="328"/>
      <c r="M6" s="326" t="s">
        <v>262</v>
      </c>
      <c r="N6" s="327"/>
      <c r="O6" s="328"/>
      <c r="P6" s="326" t="s">
        <v>261</v>
      </c>
      <c r="Q6" s="327"/>
      <c r="R6" s="328"/>
      <c r="S6" s="326" t="s">
        <v>260</v>
      </c>
      <c r="T6" s="327"/>
      <c r="U6" s="328"/>
      <c r="V6" s="225"/>
      <c r="W6" s="330"/>
      <c r="X6" s="330"/>
      <c r="Y6" s="330"/>
      <c r="Z6" s="330"/>
      <c r="AA6" s="330"/>
    </row>
    <row r="7" spans="1:27" s="198" customFormat="1" ht="20.25" customHeight="1">
      <c r="A7" s="330"/>
      <c r="B7" s="330"/>
      <c r="C7" s="330"/>
      <c r="D7" s="330"/>
      <c r="E7" s="330"/>
      <c r="F7" s="331"/>
      <c r="G7" s="224" t="s">
        <v>1</v>
      </c>
      <c r="H7" s="223" t="s">
        <v>2</v>
      </c>
      <c r="I7" s="222" t="s">
        <v>3</v>
      </c>
      <c r="J7" s="224" t="s">
        <v>1</v>
      </c>
      <c r="K7" s="223" t="s">
        <v>2</v>
      </c>
      <c r="L7" s="222" t="s">
        <v>3</v>
      </c>
      <c r="M7" s="224" t="s">
        <v>1</v>
      </c>
      <c r="N7" s="223" t="s">
        <v>2</v>
      </c>
      <c r="O7" s="222" t="s">
        <v>3</v>
      </c>
      <c r="P7" s="224" t="s">
        <v>1</v>
      </c>
      <c r="Q7" s="223" t="s">
        <v>2</v>
      </c>
      <c r="R7" s="222" t="s">
        <v>3</v>
      </c>
      <c r="S7" s="223" t="s">
        <v>1</v>
      </c>
      <c r="T7" s="223" t="s">
        <v>2</v>
      </c>
      <c r="U7" s="222" t="s">
        <v>3</v>
      </c>
      <c r="V7" s="221"/>
      <c r="W7" s="330"/>
      <c r="X7" s="330"/>
      <c r="Y7" s="330"/>
      <c r="Z7" s="330"/>
      <c r="AA7" s="330"/>
    </row>
    <row r="8" spans="1:27" s="198" customFormat="1" ht="20.25" customHeight="1">
      <c r="A8" s="332"/>
      <c r="B8" s="332"/>
      <c r="C8" s="332"/>
      <c r="D8" s="332"/>
      <c r="E8" s="332"/>
      <c r="F8" s="333"/>
      <c r="G8" s="220" t="s">
        <v>0</v>
      </c>
      <c r="H8" s="219" t="s">
        <v>4</v>
      </c>
      <c r="I8" s="218" t="s">
        <v>5</v>
      </c>
      <c r="J8" s="220" t="s">
        <v>0</v>
      </c>
      <c r="K8" s="219" t="s">
        <v>4</v>
      </c>
      <c r="L8" s="218" t="s">
        <v>5</v>
      </c>
      <c r="M8" s="220" t="s">
        <v>0</v>
      </c>
      <c r="N8" s="219" t="s">
        <v>4</v>
      </c>
      <c r="O8" s="218" t="s">
        <v>5</v>
      </c>
      <c r="P8" s="220" t="s">
        <v>0</v>
      </c>
      <c r="Q8" s="219" t="s">
        <v>4</v>
      </c>
      <c r="R8" s="218" t="s">
        <v>5</v>
      </c>
      <c r="S8" s="219" t="s">
        <v>0</v>
      </c>
      <c r="T8" s="219" t="s">
        <v>4</v>
      </c>
      <c r="U8" s="218" t="s">
        <v>5</v>
      </c>
      <c r="V8" s="217"/>
      <c r="W8" s="332"/>
      <c r="X8" s="332"/>
      <c r="Y8" s="332"/>
      <c r="Z8" s="332"/>
      <c r="AA8" s="332"/>
    </row>
    <row r="9" spans="1:27" s="211" customFormat="1" ht="24" customHeight="1">
      <c r="A9" s="321" t="s">
        <v>135</v>
      </c>
      <c r="B9" s="321"/>
      <c r="C9" s="321"/>
      <c r="D9" s="321"/>
      <c r="E9" s="321"/>
      <c r="F9" s="322"/>
      <c r="G9" s="216">
        <v>2029679</v>
      </c>
      <c r="H9" s="214">
        <v>982221</v>
      </c>
      <c r="I9" s="213">
        <v>1047458</v>
      </c>
      <c r="J9" s="216">
        <v>2031873</v>
      </c>
      <c r="K9" s="214">
        <v>983152</v>
      </c>
      <c r="L9" s="213">
        <v>1048721</v>
      </c>
      <c r="M9" s="216">
        <v>2033816</v>
      </c>
      <c r="N9" s="214">
        <v>983847</v>
      </c>
      <c r="O9" s="213">
        <v>1049969</v>
      </c>
      <c r="P9" s="216">
        <v>2035816</v>
      </c>
      <c r="Q9" s="214">
        <v>984706</v>
      </c>
      <c r="R9" s="213">
        <v>1051110</v>
      </c>
      <c r="S9" s="213">
        <v>2037730</v>
      </c>
      <c r="T9" s="213">
        <v>985521</v>
      </c>
      <c r="U9" s="213">
        <v>1052209</v>
      </c>
      <c r="V9" s="212"/>
      <c r="W9" s="321" t="s">
        <v>0</v>
      </c>
      <c r="X9" s="321"/>
      <c r="Y9" s="321"/>
      <c r="Z9" s="321"/>
      <c r="AA9" s="321"/>
    </row>
    <row r="10" spans="1:27" s="211" customFormat="1" ht="24" customHeight="1">
      <c r="A10" s="211" t="s">
        <v>259</v>
      </c>
      <c r="G10" s="214">
        <v>1311077</v>
      </c>
      <c r="H10" s="214">
        <v>731295</v>
      </c>
      <c r="I10" s="214">
        <v>579782</v>
      </c>
      <c r="J10" s="214">
        <v>1326645</v>
      </c>
      <c r="K10" s="214">
        <v>738566</v>
      </c>
      <c r="L10" s="214">
        <v>588079</v>
      </c>
      <c r="M10" s="214">
        <v>1348183</v>
      </c>
      <c r="N10" s="214">
        <v>744537</v>
      </c>
      <c r="O10" s="214">
        <v>603646</v>
      </c>
      <c r="P10" s="214">
        <v>1349536.11</v>
      </c>
      <c r="Q10" s="214">
        <v>744563.55</v>
      </c>
      <c r="R10" s="214">
        <v>604972</v>
      </c>
      <c r="S10" s="214">
        <v>1302016</v>
      </c>
      <c r="T10" s="213">
        <v>735615</v>
      </c>
      <c r="U10" s="213">
        <v>566401</v>
      </c>
      <c r="V10" s="212"/>
      <c r="W10" s="212" t="s">
        <v>258</v>
      </c>
      <c r="X10" s="212"/>
      <c r="Y10" s="212"/>
      <c r="Z10" s="212"/>
      <c r="AA10" s="212"/>
    </row>
    <row r="11" spans="1:27" s="198" customFormat="1" ht="24" customHeight="1">
      <c r="B11" s="198" t="s">
        <v>257</v>
      </c>
      <c r="G11" s="209">
        <v>1300059</v>
      </c>
      <c r="H11" s="209">
        <v>723544</v>
      </c>
      <c r="I11" s="209">
        <v>576515</v>
      </c>
      <c r="J11" s="209">
        <v>1307037</v>
      </c>
      <c r="K11" s="209">
        <v>729240</v>
      </c>
      <c r="L11" s="209">
        <v>577797</v>
      </c>
      <c r="M11" s="209">
        <v>1348183</v>
      </c>
      <c r="N11" s="209">
        <v>744537</v>
      </c>
      <c r="O11" s="209">
        <v>603646</v>
      </c>
      <c r="P11" s="209">
        <v>1348276.24</v>
      </c>
      <c r="Q11" s="209">
        <v>743303.68000000005</v>
      </c>
      <c r="R11" s="209">
        <v>604972</v>
      </c>
      <c r="S11" s="209">
        <v>1278764</v>
      </c>
      <c r="T11" s="208">
        <v>725211</v>
      </c>
      <c r="U11" s="208">
        <v>553553</v>
      </c>
      <c r="V11" s="207"/>
      <c r="W11" s="207"/>
      <c r="X11" s="207" t="s">
        <v>256</v>
      </c>
      <c r="Y11" s="207"/>
      <c r="Z11" s="207"/>
      <c r="AA11" s="207"/>
    </row>
    <row r="12" spans="1:27" s="198" customFormat="1" ht="24" customHeight="1">
      <c r="C12" s="198" t="s">
        <v>255</v>
      </c>
      <c r="G12" s="209">
        <v>1280209</v>
      </c>
      <c r="H12" s="209">
        <v>707780</v>
      </c>
      <c r="I12" s="209">
        <v>572429</v>
      </c>
      <c r="J12" s="209">
        <v>1281018</v>
      </c>
      <c r="K12" s="209">
        <v>717268</v>
      </c>
      <c r="L12" s="209">
        <v>563750</v>
      </c>
      <c r="M12" s="209">
        <v>1332622</v>
      </c>
      <c r="N12" s="209">
        <v>737483</v>
      </c>
      <c r="O12" s="209">
        <v>595139</v>
      </c>
      <c r="P12" s="209">
        <v>1315215.74</v>
      </c>
      <c r="Q12" s="209">
        <v>725074</v>
      </c>
      <c r="R12" s="209">
        <v>590142</v>
      </c>
      <c r="S12" s="209">
        <v>1244459</v>
      </c>
      <c r="T12" s="208">
        <v>702946</v>
      </c>
      <c r="U12" s="208">
        <v>541513</v>
      </c>
      <c r="V12" s="207"/>
      <c r="W12" s="207"/>
      <c r="X12" s="207"/>
      <c r="Y12" s="207" t="s">
        <v>254</v>
      </c>
      <c r="Z12" s="207"/>
      <c r="AA12" s="207"/>
    </row>
    <row r="13" spans="1:27" s="198" customFormat="1" ht="24" customHeight="1">
      <c r="C13" s="198" t="s">
        <v>253</v>
      </c>
      <c r="G13" s="209">
        <v>19850</v>
      </c>
      <c r="H13" s="209">
        <v>15764</v>
      </c>
      <c r="I13" s="209">
        <v>4086</v>
      </c>
      <c r="J13" s="209">
        <v>26019</v>
      </c>
      <c r="K13" s="209">
        <v>11972</v>
      </c>
      <c r="L13" s="209">
        <v>14047</v>
      </c>
      <c r="M13" s="209">
        <v>15561</v>
      </c>
      <c r="N13" s="209">
        <v>7054</v>
      </c>
      <c r="O13" s="209">
        <v>8507</v>
      </c>
      <c r="P13" s="209">
        <v>33060</v>
      </c>
      <c r="Q13" s="209">
        <v>18230</v>
      </c>
      <c r="R13" s="209">
        <v>14830</v>
      </c>
      <c r="S13" s="209">
        <v>34305</v>
      </c>
      <c r="T13" s="208">
        <v>22265</v>
      </c>
      <c r="U13" s="208">
        <v>12040</v>
      </c>
      <c r="V13" s="207"/>
      <c r="W13" s="207"/>
      <c r="X13" s="207"/>
      <c r="Y13" s="207" t="s">
        <v>252</v>
      </c>
      <c r="Z13" s="207"/>
      <c r="AA13" s="207"/>
    </row>
    <row r="14" spans="1:27" s="198" customFormat="1" ht="24" customHeight="1">
      <c r="B14" s="198" t="s">
        <v>251</v>
      </c>
      <c r="G14" s="209">
        <v>11018</v>
      </c>
      <c r="H14" s="209">
        <v>7751</v>
      </c>
      <c r="I14" s="209">
        <v>3267</v>
      </c>
      <c r="J14" s="209">
        <v>19608</v>
      </c>
      <c r="K14" s="209">
        <v>9326</v>
      </c>
      <c r="L14" s="209">
        <v>10282</v>
      </c>
      <c r="M14" s="215" t="s">
        <v>250</v>
      </c>
      <c r="N14" s="215" t="s">
        <v>250</v>
      </c>
      <c r="O14" s="215" t="s">
        <v>250</v>
      </c>
      <c r="P14" s="215">
        <v>1260</v>
      </c>
      <c r="Q14" s="215">
        <v>1260</v>
      </c>
      <c r="R14" s="215" t="s">
        <v>250</v>
      </c>
      <c r="S14" s="209">
        <v>23252</v>
      </c>
      <c r="T14" s="208">
        <v>10404</v>
      </c>
      <c r="U14" s="208">
        <v>12848</v>
      </c>
      <c r="V14" s="207"/>
      <c r="W14" s="207"/>
      <c r="X14" s="207" t="s">
        <v>249</v>
      </c>
      <c r="Y14" s="207"/>
      <c r="Z14" s="207"/>
      <c r="AA14" s="207"/>
    </row>
    <row r="15" spans="1:27" s="211" customFormat="1" ht="24" customHeight="1">
      <c r="A15" s="211" t="s">
        <v>248</v>
      </c>
      <c r="G15" s="214">
        <v>718602</v>
      </c>
      <c r="H15" s="214">
        <v>250926</v>
      </c>
      <c r="I15" s="214">
        <v>467676</v>
      </c>
      <c r="J15" s="214">
        <v>705228</v>
      </c>
      <c r="K15" s="214">
        <v>244586</v>
      </c>
      <c r="L15" s="214">
        <v>460642</v>
      </c>
      <c r="M15" s="214">
        <v>685633</v>
      </c>
      <c r="N15" s="214">
        <v>239310</v>
      </c>
      <c r="O15" s="214">
        <v>446323</v>
      </c>
      <c r="P15" s="214">
        <v>686279.89</v>
      </c>
      <c r="Q15" s="214">
        <v>240142.45</v>
      </c>
      <c r="R15" s="214">
        <v>446138</v>
      </c>
      <c r="S15" s="214">
        <v>735714</v>
      </c>
      <c r="T15" s="213">
        <v>249906</v>
      </c>
      <c r="U15" s="213">
        <v>485808</v>
      </c>
      <c r="V15" s="212"/>
      <c r="W15" s="212" t="s">
        <v>247</v>
      </c>
      <c r="X15" s="212"/>
      <c r="Y15" s="212"/>
      <c r="Z15" s="212"/>
      <c r="AA15" s="212"/>
    </row>
    <row r="16" spans="1:27" s="198" customFormat="1" ht="24" customHeight="1">
      <c r="B16" s="210" t="s">
        <v>246</v>
      </c>
      <c r="C16" s="210"/>
      <c r="D16" s="210"/>
      <c r="G16" s="209">
        <v>153713</v>
      </c>
      <c r="H16" s="209">
        <v>1486</v>
      </c>
      <c r="I16" s="209">
        <v>152227</v>
      </c>
      <c r="J16" s="209">
        <v>158875</v>
      </c>
      <c r="K16" s="209">
        <v>3177</v>
      </c>
      <c r="L16" s="209">
        <v>155698</v>
      </c>
      <c r="M16" s="209">
        <v>148910</v>
      </c>
      <c r="N16" s="209">
        <v>2173</v>
      </c>
      <c r="O16" s="209">
        <v>146737</v>
      </c>
      <c r="P16" s="209">
        <v>144552</v>
      </c>
      <c r="Q16" s="209">
        <v>1477</v>
      </c>
      <c r="R16" s="209">
        <v>143075</v>
      </c>
      <c r="S16" s="209">
        <v>171545</v>
      </c>
      <c r="T16" s="208">
        <v>1125</v>
      </c>
      <c r="U16" s="208">
        <v>170420</v>
      </c>
      <c r="V16" s="207"/>
      <c r="W16" s="207"/>
      <c r="X16" s="207" t="s">
        <v>245</v>
      </c>
      <c r="Y16" s="207"/>
      <c r="Z16" s="207"/>
      <c r="AA16" s="207"/>
    </row>
    <row r="17" spans="1:27" s="198" customFormat="1" ht="24" customHeight="1">
      <c r="B17" s="210" t="s">
        <v>244</v>
      </c>
      <c r="C17" s="210"/>
      <c r="D17" s="210"/>
      <c r="G17" s="209">
        <v>197812</v>
      </c>
      <c r="H17" s="209">
        <v>92298</v>
      </c>
      <c r="I17" s="209">
        <v>105514</v>
      </c>
      <c r="J17" s="209">
        <v>161038</v>
      </c>
      <c r="K17" s="209">
        <v>73573</v>
      </c>
      <c r="L17" s="209">
        <v>87465</v>
      </c>
      <c r="M17" s="209">
        <v>177871</v>
      </c>
      <c r="N17" s="209">
        <v>81713</v>
      </c>
      <c r="O17" s="209">
        <v>96158</v>
      </c>
      <c r="P17" s="209">
        <v>174288</v>
      </c>
      <c r="Q17" s="209">
        <v>87347</v>
      </c>
      <c r="R17" s="209">
        <v>86941</v>
      </c>
      <c r="S17" s="209">
        <v>166278</v>
      </c>
      <c r="T17" s="208">
        <v>67139</v>
      </c>
      <c r="U17" s="208">
        <v>99139</v>
      </c>
      <c r="V17" s="207"/>
      <c r="W17" s="207"/>
      <c r="X17" s="207" t="s">
        <v>243</v>
      </c>
      <c r="Y17" s="207"/>
      <c r="Z17" s="207"/>
      <c r="AA17" s="207"/>
    </row>
    <row r="18" spans="1:27" s="198" customFormat="1" ht="24" customHeight="1">
      <c r="B18" s="210" t="s">
        <v>242</v>
      </c>
      <c r="C18" s="210"/>
      <c r="D18" s="210"/>
      <c r="G18" s="209">
        <v>367077</v>
      </c>
      <c r="H18" s="209">
        <v>157142</v>
      </c>
      <c r="I18" s="209">
        <v>209935</v>
      </c>
      <c r="J18" s="209">
        <v>385315</v>
      </c>
      <c r="K18" s="209">
        <v>167836</v>
      </c>
      <c r="L18" s="209">
        <v>217479</v>
      </c>
      <c r="M18" s="209">
        <v>358852</v>
      </c>
      <c r="N18" s="209">
        <v>155423</v>
      </c>
      <c r="O18" s="209">
        <v>203429</v>
      </c>
      <c r="P18" s="209">
        <v>367440</v>
      </c>
      <c r="Q18" s="209">
        <v>151318</v>
      </c>
      <c r="R18" s="209">
        <v>216122</v>
      </c>
      <c r="S18" s="209">
        <v>397891</v>
      </c>
      <c r="T18" s="208">
        <v>181642</v>
      </c>
      <c r="U18" s="208">
        <v>216249</v>
      </c>
      <c r="V18" s="207"/>
      <c r="W18" s="207"/>
      <c r="X18" s="207" t="s">
        <v>241</v>
      </c>
      <c r="Y18" s="207"/>
      <c r="Z18" s="207"/>
      <c r="AA18" s="207"/>
    </row>
    <row r="19" spans="1:27" ht="6" customHeight="1">
      <c r="A19" s="203"/>
      <c r="B19" s="203"/>
      <c r="C19" s="203"/>
      <c r="D19" s="203"/>
      <c r="E19" s="203"/>
      <c r="F19" s="203"/>
      <c r="G19" s="206"/>
      <c r="H19" s="205"/>
      <c r="I19" s="204"/>
      <c r="J19" s="206"/>
      <c r="K19" s="205"/>
      <c r="L19" s="204"/>
      <c r="M19" s="203"/>
      <c r="N19" s="205"/>
      <c r="O19" s="203"/>
      <c r="P19" s="206"/>
      <c r="Q19" s="205"/>
      <c r="R19" s="204"/>
      <c r="S19" s="204"/>
      <c r="T19" s="204"/>
      <c r="U19" s="204"/>
      <c r="V19" s="203"/>
      <c r="W19" s="203"/>
      <c r="X19" s="203"/>
      <c r="Y19" s="203"/>
      <c r="Z19" s="203"/>
      <c r="AA19" s="203"/>
    </row>
    <row r="20" spans="1:27" ht="6" customHeight="1"/>
    <row r="21" spans="1:27" s="199" customFormat="1" ht="17.25" customHeight="1">
      <c r="D21" s="200" t="s">
        <v>51</v>
      </c>
      <c r="E21" s="199" t="s">
        <v>240</v>
      </c>
      <c r="S21" s="202"/>
      <c r="T21" s="202"/>
      <c r="U21" s="201"/>
    </row>
    <row r="22" spans="1:27" s="199" customFormat="1" ht="15.75" customHeight="1">
      <c r="D22" s="200" t="s">
        <v>49</v>
      </c>
      <c r="E22" s="199" t="s">
        <v>239</v>
      </c>
      <c r="S22" s="196"/>
      <c r="T22" s="196"/>
      <c r="U22" s="195"/>
    </row>
    <row r="23" spans="1:27" s="198" customFormat="1" ht="17.25" customHeight="1">
      <c r="S23" s="196"/>
      <c r="T23" s="196"/>
      <c r="U23" s="195"/>
    </row>
    <row r="24" spans="1:27" s="198" customFormat="1" ht="15.75" customHeight="1">
      <c r="S24" s="196"/>
      <c r="T24" s="196"/>
      <c r="U24" s="195"/>
    </row>
    <row r="25" spans="1:27">
      <c r="S25" s="196"/>
      <c r="T25" s="196"/>
      <c r="U25" s="195"/>
    </row>
    <row r="26" spans="1:27">
      <c r="S26" s="195"/>
      <c r="T26" s="195"/>
      <c r="U26" s="197"/>
    </row>
    <row r="27" spans="1:27">
      <c r="S27" s="196"/>
      <c r="T27" s="196"/>
      <c r="U27" s="195"/>
    </row>
    <row r="28" spans="1:27">
      <c r="S28" s="196"/>
      <c r="T28" s="196"/>
      <c r="U28" s="195"/>
    </row>
    <row r="29" spans="1:27">
      <c r="S29" s="196"/>
      <c r="T29" s="196"/>
      <c r="U29" s="195"/>
    </row>
    <row r="30" spans="1:27">
      <c r="S30" s="196"/>
      <c r="T30" s="196"/>
      <c r="U30" s="195"/>
    </row>
  </sheetData>
  <mergeCells count="17">
    <mergeCell ref="W3:AA3"/>
    <mergeCell ref="A5:F8"/>
    <mergeCell ref="G5:I5"/>
    <mergeCell ref="J5:L5"/>
    <mergeCell ref="M5:O5"/>
    <mergeCell ref="P5:R5"/>
    <mergeCell ref="S5:U5"/>
    <mergeCell ref="W5:AA8"/>
    <mergeCell ref="S6:U6"/>
    <mergeCell ref="A9:F9"/>
    <mergeCell ref="W9:AA9"/>
    <mergeCell ref="G4:R4"/>
    <mergeCell ref="S4:U4"/>
    <mergeCell ref="G6:I6"/>
    <mergeCell ref="J6:L6"/>
    <mergeCell ref="M6:O6"/>
    <mergeCell ref="P6:R6"/>
  </mergeCells>
  <pageMargins left="0.35433070866141736" right="0" top="0.78740157480314965" bottom="0.19685039370078741" header="0.51181102362204722" footer="0.31496062992125984"/>
  <pageSetup paperSize="9" scale="6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8"/>
  <sheetViews>
    <sheetView showGridLines="0" topLeftCell="S16" workbookViewId="0">
      <selection activeCell="V27" sqref="V27"/>
    </sheetView>
  </sheetViews>
  <sheetFormatPr defaultColWidth="9.09765625" defaultRowHeight="21.75"/>
  <cols>
    <col min="1" max="1" width="0.8984375" style="11" customWidth="1"/>
    <col min="2" max="2" width="5.8984375" style="11" customWidth="1"/>
    <col min="3" max="3" width="4.09765625" style="11" customWidth="1"/>
    <col min="4" max="4" width="8" style="11" customWidth="1"/>
    <col min="5" max="7" width="8" style="11" hidden="1" customWidth="1"/>
    <col min="8" max="8" width="8.3984375" style="11" hidden="1" customWidth="1"/>
    <col min="9" max="10" width="9.09765625" style="11" hidden="1" customWidth="1"/>
    <col min="11" max="12" width="9.09765625" style="11" customWidth="1"/>
    <col min="13" max="13" width="8.3984375" style="11" customWidth="1"/>
    <col min="14" max="14" width="8.59765625" style="11" customWidth="1"/>
    <col min="15" max="15" width="8.69921875" style="11" customWidth="1"/>
    <col min="16" max="16" width="9.3984375" style="11" customWidth="1"/>
    <col min="17" max="25" width="8.3984375" style="11" customWidth="1"/>
    <col min="26" max="26" width="21" style="12" customWidth="1"/>
    <col min="27" max="27" width="8.8984375" style="11" customWidth="1"/>
    <col min="28" max="28" width="7.8984375" style="11" customWidth="1"/>
    <col min="29" max="16384" width="9.09765625" style="11"/>
  </cols>
  <sheetData>
    <row r="1" spans="1:26" s="45" customFormat="1">
      <c r="B1" s="45" t="s">
        <v>39</v>
      </c>
      <c r="C1" s="46"/>
      <c r="D1" s="45" t="s">
        <v>44</v>
      </c>
      <c r="T1" s="47"/>
    </row>
    <row r="2" spans="1:26" s="43" customFormat="1">
      <c r="B2" s="45" t="s">
        <v>40</v>
      </c>
      <c r="C2" s="46"/>
      <c r="D2" s="45" t="s">
        <v>45</v>
      </c>
      <c r="E2" s="45"/>
      <c r="T2" s="44"/>
    </row>
    <row r="3" spans="1:26" ht="25.9" customHeight="1">
      <c r="A3" s="12"/>
      <c r="B3" s="12"/>
      <c r="C3" s="12"/>
      <c r="D3" s="12"/>
      <c r="E3" s="12"/>
      <c r="F3" s="12"/>
      <c r="G3" s="12"/>
      <c r="H3" s="12"/>
      <c r="I3" s="12"/>
      <c r="J3" s="12"/>
    </row>
    <row r="4" spans="1:26" s="19" customFormat="1" ht="21" customHeight="1">
      <c r="A4" s="42"/>
      <c r="B4" s="42"/>
      <c r="C4" s="42"/>
      <c r="D4" s="42"/>
      <c r="E4" s="351" t="s">
        <v>38</v>
      </c>
      <c r="F4" s="352"/>
      <c r="G4" s="352"/>
      <c r="H4" s="351" t="s">
        <v>37</v>
      </c>
      <c r="I4" s="352"/>
      <c r="J4" s="352"/>
      <c r="K4" s="351" t="s">
        <v>36</v>
      </c>
      <c r="L4" s="352"/>
      <c r="M4" s="352"/>
      <c r="N4" s="351" t="s">
        <v>31</v>
      </c>
      <c r="O4" s="352"/>
      <c r="P4" s="352"/>
      <c r="Q4" s="351" t="s">
        <v>30</v>
      </c>
      <c r="R4" s="352"/>
      <c r="S4" s="352"/>
      <c r="T4" s="351" t="s">
        <v>29</v>
      </c>
      <c r="U4" s="352"/>
      <c r="V4" s="352"/>
      <c r="W4" s="351" t="s">
        <v>43</v>
      </c>
      <c r="X4" s="352"/>
      <c r="Y4" s="352"/>
      <c r="Z4" s="338" t="s">
        <v>20</v>
      </c>
    </row>
    <row r="5" spans="1:26" s="19" customFormat="1" ht="21" customHeight="1">
      <c r="A5" s="341" t="s">
        <v>6</v>
      </c>
      <c r="B5" s="341"/>
      <c r="C5" s="341"/>
      <c r="D5" s="342"/>
      <c r="E5" s="41" t="s">
        <v>1</v>
      </c>
      <c r="F5" s="41" t="s">
        <v>2</v>
      </c>
      <c r="G5" s="40" t="s">
        <v>3</v>
      </c>
      <c r="H5" s="41" t="s">
        <v>1</v>
      </c>
      <c r="I5" s="41" t="s">
        <v>2</v>
      </c>
      <c r="J5" s="40" t="s">
        <v>3</v>
      </c>
      <c r="K5" s="41" t="s">
        <v>1</v>
      </c>
      <c r="L5" s="41" t="s">
        <v>2</v>
      </c>
      <c r="M5" s="40" t="s">
        <v>3</v>
      </c>
      <c r="N5" s="41" t="s">
        <v>1</v>
      </c>
      <c r="O5" s="41" t="s">
        <v>2</v>
      </c>
      <c r="P5" s="40" t="s">
        <v>3</v>
      </c>
      <c r="Q5" s="41" t="s">
        <v>1</v>
      </c>
      <c r="R5" s="41" t="s">
        <v>2</v>
      </c>
      <c r="S5" s="40" t="s">
        <v>3</v>
      </c>
      <c r="T5" s="41" t="s">
        <v>1</v>
      </c>
      <c r="U5" s="41" t="s">
        <v>2</v>
      </c>
      <c r="V5" s="40" t="s">
        <v>3</v>
      </c>
      <c r="W5" s="41" t="s">
        <v>1</v>
      </c>
      <c r="X5" s="41" t="s">
        <v>2</v>
      </c>
      <c r="Y5" s="40" t="s">
        <v>3</v>
      </c>
      <c r="Z5" s="339"/>
    </row>
    <row r="6" spans="1:26" s="19" customFormat="1" ht="21" customHeight="1">
      <c r="A6" s="39"/>
      <c r="B6" s="39"/>
      <c r="C6" s="39"/>
      <c r="D6" s="39"/>
      <c r="E6" s="38" t="s">
        <v>0</v>
      </c>
      <c r="F6" s="38" t="s">
        <v>4</v>
      </c>
      <c r="G6" s="37" t="s">
        <v>5</v>
      </c>
      <c r="H6" s="38" t="s">
        <v>0</v>
      </c>
      <c r="I6" s="38" t="s">
        <v>4</v>
      </c>
      <c r="J6" s="37" t="s">
        <v>5</v>
      </c>
      <c r="K6" s="38" t="s">
        <v>0</v>
      </c>
      <c r="L6" s="38" t="s">
        <v>4</v>
      </c>
      <c r="M6" s="37" t="s">
        <v>5</v>
      </c>
      <c r="N6" s="38" t="s">
        <v>0</v>
      </c>
      <c r="O6" s="38" t="s">
        <v>4</v>
      </c>
      <c r="P6" s="37" t="s">
        <v>5</v>
      </c>
      <c r="Q6" s="38" t="s">
        <v>0</v>
      </c>
      <c r="R6" s="38" t="s">
        <v>4</v>
      </c>
      <c r="S6" s="37" t="s">
        <v>5</v>
      </c>
      <c r="T6" s="38" t="s">
        <v>0</v>
      </c>
      <c r="U6" s="38" t="s">
        <v>4</v>
      </c>
      <c r="V6" s="37" t="s">
        <v>5</v>
      </c>
      <c r="W6" s="38" t="s">
        <v>0</v>
      </c>
      <c r="X6" s="38" t="s">
        <v>4</v>
      </c>
      <c r="Y6" s="37" t="s">
        <v>5</v>
      </c>
      <c r="Z6" s="340"/>
    </row>
    <row r="7" spans="1:26" s="17" customFormat="1" ht="30.75" customHeight="1">
      <c r="D7" s="36"/>
      <c r="E7" s="343" t="s">
        <v>27</v>
      </c>
      <c r="F7" s="344"/>
      <c r="G7" s="344"/>
      <c r="H7" s="344"/>
      <c r="I7" s="344"/>
      <c r="J7" s="344"/>
      <c r="K7" s="344"/>
      <c r="L7" s="344"/>
      <c r="M7" s="344"/>
      <c r="N7" s="344"/>
      <c r="O7" s="344"/>
      <c r="P7" s="344"/>
      <c r="Q7" s="344"/>
      <c r="R7" s="344"/>
      <c r="S7" s="344"/>
      <c r="T7" s="344"/>
      <c r="U7" s="344"/>
      <c r="V7" s="344"/>
      <c r="W7" s="344"/>
      <c r="X7" s="344"/>
      <c r="Y7" s="345"/>
      <c r="Z7" s="28"/>
    </row>
    <row r="8" spans="1:26" s="17" customFormat="1" ht="28.5" customHeight="1">
      <c r="A8" s="346" t="s">
        <v>10</v>
      </c>
      <c r="B8" s="346"/>
      <c r="C8" s="346"/>
      <c r="D8" s="347"/>
      <c r="E8" s="2">
        <v>17232</v>
      </c>
      <c r="F8" s="2">
        <v>6214</v>
      </c>
      <c r="G8" s="2">
        <v>11018</v>
      </c>
      <c r="H8" s="4">
        <v>17632</v>
      </c>
      <c r="I8" s="4">
        <v>7429</v>
      </c>
      <c r="J8" s="2">
        <v>10203</v>
      </c>
      <c r="K8" s="9">
        <v>16870</v>
      </c>
      <c r="L8" s="4">
        <v>5861</v>
      </c>
      <c r="M8" s="2">
        <v>11009</v>
      </c>
      <c r="N8" s="9">
        <v>17040</v>
      </c>
      <c r="O8" s="4">
        <v>4976</v>
      </c>
      <c r="P8" s="2">
        <v>12064</v>
      </c>
      <c r="Q8" s="9">
        <v>16899</v>
      </c>
      <c r="R8" s="4">
        <v>5639</v>
      </c>
      <c r="S8" s="2">
        <v>11260</v>
      </c>
      <c r="T8" s="2">
        <v>16697</v>
      </c>
      <c r="U8" s="2">
        <v>5454</v>
      </c>
      <c r="V8" s="2">
        <v>11243</v>
      </c>
      <c r="W8" s="2">
        <v>16295</v>
      </c>
      <c r="X8" s="2">
        <v>5073</v>
      </c>
      <c r="Y8" s="2">
        <v>11222</v>
      </c>
      <c r="Z8" s="29" t="s">
        <v>16</v>
      </c>
    </row>
    <row r="9" spans="1:26" s="17" customFormat="1" ht="27" customHeight="1">
      <c r="A9" s="32"/>
      <c r="B9" s="32" t="s">
        <v>11</v>
      </c>
      <c r="C9" s="32"/>
      <c r="D9" s="32"/>
      <c r="E9" s="1">
        <v>8</v>
      </c>
      <c r="F9" s="1">
        <v>7</v>
      </c>
      <c r="G9" s="1">
        <v>1</v>
      </c>
      <c r="H9" s="1">
        <v>9</v>
      </c>
      <c r="I9" s="1">
        <v>7</v>
      </c>
      <c r="J9" s="1">
        <v>2</v>
      </c>
      <c r="K9" s="1">
        <v>10</v>
      </c>
      <c r="L9" s="1">
        <v>8</v>
      </c>
      <c r="M9" s="1">
        <v>2</v>
      </c>
      <c r="N9" s="1">
        <v>10</v>
      </c>
      <c r="O9" s="1">
        <v>8</v>
      </c>
      <c r="P9" s="1">
        <v>2</v>
      </c>
      <c r="Q9" s="1">
        <v>40</v>
      </c>
      <c r="R9" s="1">
        <v>23</v>
      </c>
      <c r="S9" s="1">
        <v>17</v>
      </c>
      <c r="T9" s="1">
        <v>4547</v>
      </c>
      <c r="U9" s="1">
        <v>1757</v>
      </c>
      <c r="V9" s="1">
        <v>2790</v>
      </c>
      <c r="W9" s="1">
        <f>SUM(X9:Y9)</f>
        <v>5110</v>
      </c>
      <c r="X9" s="1">
        <f>1890-1</f>
        <v>1889</v>
      </c>
      <c r="Y9" s="1">
        <f>3226-5</f>
        <v>3221</v>
      </c>
      <c r="Z9" s="28" t="s">
        <v>17</v>
      </c>
    </row>
    <row r="10" spans="1:26" s="17" customFormat="1" ht="27" customHeight="1">
      <c r="A10" s="35"/>
      <c r="B10" s="35" t="s">
        <v>12</v>
      </c>
      <c r="C10" s="35"/>
      <c r="D10" s="34"/>
      <c r="E10" s="1">
        <v>1905</v>
      </c>
      <c r="F10" s="1">
        <v>1039</v>
      </c>
      <c r="G10" s="1">
        <v>866</v>
      </c>
      <c r="H10" s="3">
        <v>2475</v>
      </c>
      <c r="I10" s="3">
        <v>1410</v>
      </c>
      <c r="J10" s="1">
        <v>1065</v>
      </c>
      <c r="K10" s="8">
        <v>2385</v>
      </c>
      <c r="L10" s="3">
        <v>1179</v>
      </c>
      <c r="M10" s="1">
        <v>1206</v>
      </c>
      <c r="N10" s="8">
        <v>2249</v>
      </c>
      <c r="O10" s="3">
        <v>1053</v>
      </c>
      <c r="P10" s="1">
        <v>1196</v>
      </c>
      <c r="Q10" s="8">
        <v>4200</v>
      </c>
      <c r="R10" s="3">
        <v>1673</v>
      </c>
      <c r="S10" s="1">
        <v>2527</v>
      </c>
      <c r="T10" s="1">
        <v>11970</v>
      </c>
      <c r="U10" s="3">
        <v>3623</v>
      </c>
      <c r="V10" s="1">
        <v>8347</v>
      </c>
      <c r="W10" s="1">
        <f>SUM(X10:Y10)</f>
        <v>11133</v>
      </c>
      <c r="X10" s="3">
        <f>3160-2</f>
        <v>3158</v>
      </c>
      <c r="Y10" s="1">
        <f>7978-3</f>
        <v>7975</v>
      </c>
      <c r="Z10" s="28" t="s">
        <v>18</v>
      </c>
    </row>
    <row r="11" spans="1:26" s="17" customFormat="1" ht="27" customHeight="1">
      <c r="A11" s="32"/>
      <c r="B11" s="32" t="s">
        <v>13</v>
      </c>
      <c r="C11" s="32"/>
      <c r="D11" s="32"/>
      <c r="E11" s="1">
        <v>14544</v>
      </c>
      <c r="F11" s="1">
        <v>4866</v>
      </c>
      <c r="G11" s="1">
        <v>9678</v>
      </c>
      <c r="H11" s="3">
        <v>14400</v>
      </c>
      <c r="I11" s="3">
        <v>5688</v>
      </c>
      <c r="J11" s="1">
        <v>8712</v>
      </c>
      <c r="K11" s="1">
        <v>13996</v>
      </c>
      <c r="L11" s="3">
        <v>4496</v>
      </c>
      <c r="M11" s="1">
        <v>9500</v>
      </c>
      <c r="N11" s="8">
        <v>14362</v>
      </c>
      <c r="O11" s="3">
        <v>3767</v>
      </c>
      <c r="P11" s="1">
        <v>10595</v>
      </c>
      <c r="Q11" s="8">
        <v>12461</v>
      </c>
      <c r="R11" s="3">
        <v>3857</v>
      </c>
      <c r="S11" s="1">
        <v>8604</v>
      </c>
      <c r="T11" s="10">
        <v>0</v>
      </c>
      <c r="U11" s="6">
        <v>0</v>
      </c>
      <c r="V11" s="7">
        <v>0</v>
      </c>
      <c r="W11" s="10">
        <v>0</v>
      </c>
      <c r="X11" s="6">
        <v>0</v>
      </c>
      <c r="Y11" s="7">
        <v>0</v>
      </c>
      <c r="Z11" s="28" t="s">
        <v>28</v>
      </c>
    </row>
    <row r="12" spans="1:26" s="17" customFormat="1" ht="27" customHeight="1">
      <c r="A12" s="32"/>
      <c r="B12" s="32" t="s">
        <v>14</v>
      </c>
      <c r="C12" s="32"/>
      <c r="D12" s="32"/>
      <c r="E12" s="1">
        <v>752</v>
      </c>
      <c r="F12" s="1">
        <v>298</v>
      </c>
      <c r="G12" s="1">
        <v>454</v>
      </c>
      <c r="H12" s="3">
        <v>725</v>
      </c>
      <c r="I12" s="3">
        <v>322</v>
      </c>
      <c r="J12" s="1">
        <v>403</v>
      </c>
      <c r="K12" s="1">
        <v>446</v>
      </c>
      <c r="L12" s="3">
        <v>174</v>
      </c>
      <c r="M12" s="1">
        <v>272</v>
      </c>
      <c r="N12" s="8">
        <v>419</v>
      </c>
      <c r="O12" s="3">
        <v>148</v>
      </c>
      <c r="P12" s="1">
        <v>271</v>
      </c>
      <c r="Q12" s="8">
        <v>198</v>
      </c>
      <c r="R12" s="3">
        <v>86</v>
      </c>
      <c r="S12" s="1">
        <v>112</v>
      </c>
      <c r="T12" s="1">
        <v>180</v>
      </c>
      <c r="U12" s="3">
        <v>74</v>
      </c>
      <c r="V12" s="1">
        <v>106</v>
      </c>
      <c r="W12" s="1">
        <f>SUM(X12:Y12)</f>
        <v>52</v>
      </c>
      <c r="X12" s="3">
        <v>26</v>
      </c>
      <c r="Y12" s="1">
        <v>26</v>
      </c>
      <c r="Z12" s="28" t="s">
        <v>19</v>
      </c>
    </row>
    <row r="13" spans="1:26" s="17" customFormat="1" ht="27" customHeight="1">
      <c r="A13" s="32"/>
      <c r="B13" s="33" t="s">
        <v>35</v>
      </c>
      <c r="C13" s="32"/>
      <c r="D13" s="32"/>
      <c r="E13" s="1">
        <v>23</v>
      </c>
      <c r="F13" s="1">
        <v>4</v>
      </c>
      <c r="G13" s="1">
        <v>19</v>
      </c>
      <c r="H13" s="3">
        <v>23</v>
      </c>
      <c r="I13" s="3">
        <v>2</v>
      </c>
      <c r="J13" s="1">
        <v>21</v>
      </c>
      <c r="K13" s="1">
        <v>33</v>
      </c>
      <c r="L13" s="3">
        <v>4</v>
      </c>
      <c r="M13" s="1">
        <v>29</v>
      </c>
      <c r="N13" s="5">
        <v>0</v>
      </c>
      <c r="O13" s="6">
        <v>0</v>
      </c>
      <c r="P13" s="7">
        <v>0</v>
      </c>
      <c r="Q13" s="5">
        <v>0</v>
      </c>
      <c r="R13" s="7">
        <v>0</v>
      </c>
      <c r="S13" s="5">
        <v>0</v>
      </c>
      <c r="T13" s="7">
        <v>0</v>
      </c>
      <c r="U13" s="5">
        <v>0</v>
      </c>
      <c r="V13" s="6">
        <v>0</v>
      </c>
      <c r="W13" s="7">
        <v>0</v>
      </c>
      <c r="X13" s="5">
        <v>0</v>
      </c>
      <c r="Y13" s="6">
        <v>0</v>
      </c>
      <c r="Z13" s="31" t="s">
        <v>25</v>
      </c>
    </row>
    <row r="14" spans="1:26" s="17" customFormat="1" ht="30.75" customHeight="1">
      <c r="D14" s="30"/>
      <c r="E14" s="348" t="s">
        <v>26</v>
      </c>
      <c r="F14" s="349"/>
      <c r="G14" s="349"/>
      <c r="H14" s="349"/>
      <c r="I14" s="349"/>
      <c r="J14" s="349"/>
      <c r="K14" s="349"/>
      <c r="L14" s="349"/>
      <c r="M14" s="349"/>
      <c r="N14" s="349"/>
      <c r="O14" s="349"/>
      <c r="P14" s="349"/>
      <c r="Q14" s="349"/>
      <c r="R14" s="349"/>
      <c r="S14" s="349"/>
      <c r="T14" s="349"/>
      <c r="U14" s="349"/>
      <c r="V14" s="349"/>
      <c r="W14" s="349"/>
      <c r="X14" s="349"/>
      <c r="Y14" s="350"/>
      <c r="Z14" s="28"/>
    </row>
    <row r="15" spans="1:26" s="17" customFormat="1" ht="28.5" customHeight="1">
      <c r="A15" s="346" t="s">
        <v>6</v>
      </c>
      <c r="B15" s="346"/>
      <c r="C15" s="346"/>
      <c r="D15" s="347"/>
      <c r="E15" s="2">
        <v>314688</v>
      </c>
      <c r="F15" s="2">
        <v>159306</v>
      </c>
      <c r="G15" s="2">
        <v>155382</v>
      </c>
      <c r="H15" s="2">
        <v>354341</v>
      </c>
      <c r="I15" s="2">
        <v>177946</v>
      </c>
      <c r="J15" s="2">
        <v>176395</v>
      </c>
      <c r="K15" s="2">
        <v>296682</v>
      </c>
      <c r="L15" s="2">
        <v>149403</v>
      </c>
      <c r="M15" s="2">
        <v>147279</v>
      </c>
      <c r="N15" s="2">
        <v>291844</v>
      </c>
      <c r="O15" s="2">
        <v>146789</v>
      </c>
      <c r="P15" s="2">
        <v>145055</v>
      </c>
      <c r="Q15" s="2">
        <v>286769</v>
      </c>
      <c r="R15" s="2">
        <v>144605</v>
      </c>
      <c r="S15" s="2">
        <v>142164</v>
      </c>
      <c r="T15" s="2">
        <v>282223</v>
      </c>
      <c r="U15" s="2">
        <v>142437</v>
      </c>
      <c r="V15" s="2">
        <v>139786</v>
      </c>
      <c r="W15" s="2">
        <v>281661</v>
      </c>
      <c r="X15" s="2">
        <v>142092</v>
      </c>
      <c r="Y15" s="2">
        <v>139569</v>
      </c>
      <c r="Z15" s="29" t="s">
        <v>20</v>
      </c>
    </row>
    <row r="16" spans="1:26" s="17" customFormat="1" ht="27" customHeight="1">
      <c r="B16" s="17" t="s">
        <v>9</v>
      </c>
      <c r="E16" s="1">
        <v>35271</v>
      </c>
      <c r="F16" s="1">
        <v>14008</v>
      </c>
      <c r="G16" s="1">
        <v>21263</v>
      </c>
      <c r="H16" s="1">
        <v>36554</v>
      </c>
      <c r="I16" s="1">
        <v>14156</v>
      </c>
      <c r="J16" s="1">
        <v>22398</v>
      </c>
      <c r="K16" s="1">
        <v>36800</v>
      </c>
      <c r="L16" s="1">
        <v>14220</v>
      </c>
      <c r="M16" s="1">
        <v>22580</v>
      </c>
      <c r="N16" s="1">
        <v>35812</v>
      </c>
      <c r="O16" s="1">
        <v>13708</v>
      </c>
      <c r="P16" s="1">
        <v>22104</v>
      </c>
      <c r="Q16" s="1">
        <v>34323</v>
      </c>
      <c r="R16" s="1">
        <v>13354</v>
      </c>
      <c r="S16" s="1">
        <v>20969</v>
      </c>
      <c r="T16" s="1">
        <v>32042</v>
      </c>
      <c r="U16" s="1">
        <v>12536</v>
      </c>
      <c r="V16" s="1">
        <v>19506</v>
      </c>
      <c r="W16" s="1">
        <v>31383</v>
      </c>
      <c r="X16" s="1">
        <v>12175</v>
      </c>
      <c r="Y16" s="1">
        <v>19208</v>
      </c>
      <c r="Z16" s="28" t="s">
        <v>21</v>
      </c>
    </row>
    <row r="17" spans="1:30" s="17" customFormat="1" ht="27" customHeight="1">
      <c r="B17" s="17" t="s">
        <v>8</v>
      </c>
      <c r="E17" s="1">
        <v>73978</v>
      </c>
      <c r="F17" s="1">
        <v>38239</v>
      </c>
      <c r="G17" s="1">
        <v>35739</v>
      </c>
      <c r="H17" s="1">
        <v>74591</v>
      </c>
      <c r="I17" s="1">
        <v>37952</v>
      </c>
      <c r="J17" s="1">
        <v>36639</v>
      </c>
      <c r="K17" s="1">
        <v>65959</v>
      </c>
      <c r="L17" s="1">
        <v>34433</v>
      </c>
      <c r="M17" s="1">
        <v>31526</v>
      </c>
      <c r="N17" s="1">
        <v>65207</v>
      </c>
      <c r="O17" s="1">
        <v>33846</v>
      </c>
      <c r="P17" s="1">
        <v>31361</v>
      </c>
      <c r="Q17" s="1">
        <v>65306</v>
      </c>
      <c r="R17" s="1">
        <v>33743</v>
      </c>
      <c r="S17" s="1">
        <v>31563</v>
      </c>
      <c r="T17" s="1">
        <v>64613</v>
      </c>
      <c r="U17" s="1">
        <v>33079</v>
      </c>
      <c r="V17" s="1">
        <v>31534</v>
      </c>
      <c r="W17" s="1">
        <v>63548</v>
      </c>
      <c r="X17" s="1">
        <v>32455</v>
      </c>
      <c r="Y17" s="1">
        <v>31093</v>
      </c>
      <c r="Z17" s="27" t="s">
        <v>22</v>
      </c>
    </row>
    <row r="18" spans="1:30" s="17" customFormat="1" ht="27" customHeight="1">
      <c r="B18" s="17" t="s">
        <v>7</v>
      </c>
      <c r="E18" s="1">
        <v>157628</v>
      </c>
      <c r="F18" s="1">
        <v>82210</v>
      </c>
      <c r="G18" s="1">
        <v>75418</v>
      </c>
      <c r="H18" s="1">
        <v>180576</v>
      </c>
      <c r="I18" s="1">
        <v>93650</v>
      </c>
      <c r="J18" s="1">
        <v>86926</v>
      </c>
      <c r="K18" s="1">
        <v>151454</v>
      </c>
      <c r="L18" s="1">
        <v>78852</v>
      </c>
      <c r="M18" s="1">
        <v>72602</v>
      </c>
      <c r="N18" s="1">
        <v>149156</v>
      </c>
      <c r="O18" s="1">
        <v>77650</v>
      </c>
      <c r="P18" s="1">
        <v>71506</v>
      </c>
      <c r="Q18" s="1">
        <v>146532</v>
      </c>
      <c r="R18" s="1">
        <v>76465</v>
      </c>
      <c r="S18" s="1">
        <v>70067</v>
      </c>
      <c r="T18" s="1">
        <v>144101</v>
      </c>
      <c r="U18" s="1">
        <v>75208</v>
      </c>
      <c r="V18" s="1">
        <v>68893</v>
      </c>
      <c r="W18" s="1">
        <v>141012</v>
      </c>
      <c r="X18" s="1">
        <v>73571</v>
      </c>
      <c r="Y18" s="1">
        <v>67441</v>
      </c>
      <c r="Z18" s="27" t="s">
        <v>23</v>
      </c>
    </row>
    <row r="19" spans="1:30" s="17" customFormat="1" ht="27" customHeight="1">
      <c r="B19" s="17" t="s">
        <v>15</v>
      </c>
      <c r="E19" s="1">
        <v>47811</v>
      </c>
      <c r="F19" s="1">
        <v>24849</v>
      </c>
      <c r="G19" s="1">
        <v>22962</v>
      </c>
      <c r="H19" s="1">
        <v>62620</v>
      </c>
      <c r="I19" s="1">
        <v>32188</v>
      </c>
      <c r="J19" s="1">
        <v>30432</v>
      </c>
      <c r="K19" s="1">
        <v>42469</v>
      </c>
      <c r="L19" s="1">
        <v>21898</v>
      </c>
      <c r="M19" s="1">
        <v>20571</v>
      </c>
      <c r="N19" s="1">
        <v>41669</v>
      </c>
      <c r="O19" s="1">
        <v>21585</v>
      </c>
      <c r="P19" s="1">
        <v>20084</v>
      </c>
      <c r="Q19" s="1">
        <v>40608</v>
      </c>
      <c r="R19" s="1">
        <v>21043</v>
      </c>
      <c r="S19" s="1">
        <v>19565</v>
      </c>
      <c r="T19" s="1">
        <v>41467</v>
      </c>
      <c r="U19" s="1">
        <v>21614</v>
      </c>
      <c r="V19" s="1">
        <v>19853</v>
      </c>
      <c r="W19" s="1">
        <v>45718</v>
      </c>
      <c r="X19" s="1">
        <v>23891</v>
      </c>
      <c r="Y19" s="1">
        <v>21827</v>
      </c>
      <c r="Z19" s="27" t="s">
        <v>24</v>
      </c>
    </row>
    <row r="20" spans="1:30" ht="19.5" customHeight="1">
      <c r="E20" s="24"/>
      <c r="F20" s="24"/>
      <c r="G20" s="24"/>
      <c r="H20" s="25"/>
      <c r="I20" s="25"/>
      <c r="J20" s="24"/>
      <c r="K20" s="26"/>
      <c r="L20" s="25"/>
      <c r="M20" s="24"/>
      <c r="O20" s="25"/>
      <c r="P20" s="24"/>
      <c r="R20" s="25"/>
      <c r="S20" s="24"/>
      <c r="T20" s="1"/>
      <c r="U20" s="1"/>
      <c r="V20" s="1"/>
      <c r="W20" s="1"/>
      <c r="X20" s="1"/>
      <c r="Y20" s="1"/>
      <c r="Z20" s="23"/>
    </row>
    <row r="21" spans="1:30" ht="6" customHeight="1">
      <c r="A21" s="22"/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</row>
    <row r="22" spans="1:30" s="17" customFormat="1" ht="15.75" customHeight="1">
      <c r="B22" s="20" t="s">
        <v>34</v>
      </c>
      <c r="Q22" s="21" t="s">
        <v>41</v>
      </c>
      <c r="R22" s="17" t="s">
        <v>42</v>
      </c>
      <c r="Z22" s="18"/>
    </row>
    <row r="23" spans="1:30" s="17" customFormat="1" ht="15.75" customHeight="1">
      <c r="B23" s="20" t="s">
        <v>33</v>
      </c>
      <c r="L23" s="19"/>
      <c r="R23" s="17" t="s">
        <v>32</v>
      </c>
      <c r="V23" s="18"/>
      <c r="W23" s="18"/>
      <c r="X23" s="18"/>
      <c r="Y23" s="18"/>
      <c r="Z23" s="18"/>
      <c r="AA23" s="18"/>
      <c r="AB23" s="18"/>
      <c r="AC23" s="18"/>
      <c r="AD23" s="18"/>
    </row>
    <row r="24" spans="1:30">
      <c r="E24" s="15"/>
      <c r="F24" s="15"/>
      <c r="G24" s="15"/>
      <c r="H24" s="15"/>
      <c r="I24" s="15"/>
      <c r="J24" s="15"/>
      <c r="K24" s="15"/>
      <c r="L24" s="16"/>
      <c r="M24" s="16"/>
      <c r="N24" s="15"/>
      <c r="O24" s="16"/>
      <c r="P24" s="15"/>
      <c r="Q24" s="15"/>
      <c r="R24" s="15"/>
      <c r="T24" s="15"/>
      <c r="U24" s="15"/>
      <c r="V24" s="12"/>
      <c r="W24" s="15"/>
      <c r="X24" s="15"/>
      <c r="Y24" s="12"/>
      <c r="AA24" s="12"/>
      <c r="AB24" s="12"/>
      <c r="AC24" s="12"/>
      <c r="AD24" s="12"/>
    </row>
    <row r="25" spans="1:30">
      <c r="E25" s="15"/>
      <c r="F25" s="15"/>
      <c r="G25" s="16"/>
      <c r="H25" s="15"/>
      <c r="I25" s="15"/>
      <c r="J25" s="15"/>
      <c r="K25" s="15"/>
      <c r="L25" s="16"/>
      <c r="M25" s="16"/>
      <c r="N25" s="15"/>
      <c r="O25" s="16"/>
      <c r="P25" s="15"/>
      <c r="Q25" s="15"/>
      <c r="R25" s="15"/>
      <c r="T25" s="15"/>
      <c r="U25" s="15"/>
      <c r="V25" s="13"/>
      <c r="W25" s="337"/>
      <c r="X25" s="337"/>
      <c r="Y25" s="337"/>
      <c r="Z25" s="337"/>
      <c r="AA25" s="337"/>
      <c r="AB25" s="337"/>
      <c r="AC25" s="12"/>
      <c r="AD25" s="12"/>
    </row>
    <row r="26" spans="1:30">
      <c r="E26" s="15"/>
      <c r="F26" s="15"/>
      <c r="G26" s="16"/>
      <c r="H26" s="15"/>
      <c r="I26" s="15"/>
      <c r="J26" s="15"/>
      <c r="K26" s="15"/>
      <c r="L26" s="16"/>
      <c r="M26" s="16"/>
      <c r="N26" s="15"/>
      <c r="O26" s="16"/>
      <c r="P26" s="15"/>
      <c r="Q26" s="15"/>
      <c r="R26" s="15"/>
      <c r="T26" s="15"/>
      <c r="U26" s="15"/>
      <c r="V26" s="13"/>
      <c r="W26" s="14"/>
      <c r="X26" s="14"/>
      <c r="Y26" s="14"/>
      <c r="Z26" s="14"/>
      <c r="AA26" s="14"/>
      <c r="AB26" s="14"/>
      <c r="AC26" s="12"/>
      <c r="AD26" s="12"/>
    </row>
    <row r="27" spans="1:30">
      <c r="V27" s="13"/>
      <c r="W27" s="13"/>
      <c r="X27" s="13"/>
      <c r="Y27" s="13"/>
      <c r="Z27" s="13"/>
      <c r="AA27" s="13"/>
      <c r="AB27" s="13"/>
      <c r="AC27" s="12"/>
      <c r="AD27" s="12"/>
    </row>
    <row r="28" spans="1:30">
      <c r="V28" s="13"/>
      <c r="W28" s="337"/>
      <c r="X28" s="337"/>
      <c r="Y28" s="337"/>
      <c r="Z28" s="337"/>
      <c r="AA28" s="337"/>
      <c r="AB28" s="337"/>
      <c r="AC28" s="12"/>
      <c r="AD28" s="12"/>
    </row>
    <row r="29" spans="1:30">
      <c r="V29" s="13"/>
      <c r="W29" s="14"/>
      <c r="X29" s="14"/>
      <c r="Y29" s="14"/>
      <c r="Z29" s="14"/>
      <c r="AA29" s="14"/>
      <c r="AB29" s="14"/>
      <c r="AC29" s="12"/>
      <c r="AD29" s="12"/>
    </row>
    <row r="30" spans="1:30">
      <c r="V30" s="13"/>
      <c r="W30" s="13"/>
      <c r="X30" s="13"/>
      <c r="Y30" s="13"/>
      <c r="Z30" s="13"/>
      <c r="AA30" s="13"/>
      <c r="AB30" s="13"/>
      <c r="AC30" s="12"/>
      <c r="AD30" s="12"/>
    </row>
    <row r="31" spans="1:30">
      <c r="V31" s="13"/>
      <c r="W31" s="337"/>
      <c r="X31" s="337"/>
      <c r="Y31" s="337"/>
      <c r="Z31" s="337"/>
      <c r="AA31" s="337"/>
      <c r="AB31" s="337"/>
      <c r="AC31" s="12"/>
      <c r="AD31" s="12"/>
    </row>
    <row r="32" spans="1:30">
      <c r="V32" s="13"/>
      <c r="W32" s="14"/>
      <c r="X32" s="14"/>
      <c r="Y32" s="14"/>
      <c r="Z32" s="14"/>
      <c r="AA32" s="14"/>
      <c r="AB32" s="14"/>
      <c r="AC32" s="12"/>
      <c r="AD32" s="12"/>
    </row>
    <row r="33" spans="22:30">
      <c r="V33" s="13"/>
      <c r="W33" s="13"/>
      <c r="X33" s="13"/>
      <c r="Y33" s="13"/>
      <c r="Z33" s="13"/>
      <c r="AA33" s="13"/>
      <c r="AB33" s="13"/>
      <c r="AC33" s="12"/>
      <c r="AD33" s="12"/>
    </row>
    <row r="34" spans="22:30">
      <c r="V34" s="13"/>
      <c r="W34" s="337"/>
      <c r="X34" s="337"/>
      <c r="Y34" s="337"/>
      <c r="Z34" s="337"/>
      <c r="AA34" s="337"/>
      <c r="AB34" s="337"/>
      <c r="AC34" s="12"/>
      <c r="AD34" s="12"/>
    </row>
    <row r="35" spans="22:30">
      <c r="V35" s="13"/>
      <c r="W35" s="14"/>
      <c r="X35" s="14"/>
      <c r="Y35" s="14"/>
      <c r="Z35" s="14"/>
      <c r="AA35" s="14"/>
      <c r="AB35" s="14"/>
      <c r="AC35" s="12"/>
      <c r="AD35" s="12"/>
    </row>
    <row r="36" spans="22:30">
      <c r="V36" s="13"/>
      <c r="W36" s="13"/>
      <c r="X36" s="13"/>
      <c r="Y36" s="13"/>
      <c r="Z36" s="13"/>
      <c r="AA36" s="13"/>
      <c r="AB36" s="13"/>
      <c r="AC36" s="12"/>
      <c r="AD36" s="12"/>
    </row>
    <row r="37" spans="22:30">
      <c r="V37" s="13"/>
      <c r="W37" s="337"/>
      <c r="X37" s="337"/>
      <c r="Y37" s="337"/>
      <c r="Z37" s="337"/>
      <c r="AA37" s="337"/>
      <c r="AB37" s="337"/>
      <c r="AC37" s="12"/>
      <c r="AD37" s="12"/>
    </row>
    <row r="38" spans="22:30">
      <c r="V38" s="13"/>
      <c r="W38" s="14"/>
      <c r="X38" s="14"/>
      <c r="Y38" s="14"/>
      <c r="Z38" s="14"/>
      <c r="AA38" s="14"/>
      <c r="AB38" s="14"/>
      <c r="AC38" s="12"/>
      <c r="AD38" s="12"/>
    </row>
    <row r="39" spans="22:30">
      <c r="V39" s="13"/>
      <c r="W39" s="13"/>
      <c r="X39" s="13"/>
      <c r="Y39" s="13"/>
      <c r="Z39" s="13"/>
      <c r="AA39" s="13"/>
      <c r="AB39" s="13"/>
      <c r="AC39" s="12"/>
      <c r="AD39" s="12"/>
    </row>
    <row r="40" spans="22:30">
      <c r="V40" s="13"/>
      <c r="W40" s="337"/>
      <c r="X40" s="337"/>
      <c r="Y40" s="337"/>
      <c r="Z40" s="337"/>
      <c r="AA40" s="337"/>
      <c r="AB40" s="337"/>
      <c r="AC40" s="12"/>
      <c r="AD40" s="12"/>
    </row>
    <row r="41" spans="22:30">
      <c r="V41" s="13"/>
      <c r="W41" s="14"/>
      <c r="X41" s="14"/>
      <c r="Y41" s="14"/>
      <c r="Z41" s="14"/>
      <c r="AA41" s="14"/>
      <c r="AB41" s="14"/>
      <c r="AC41" s="12"/>
      <c r="AD41" s="12"/>
    </row>
    <row r="42" spans="22:30">
      <c r="V42" s="13"/>
      <c r="W42" s="13"/>
      <c r="X42" s="13"/>
      <c r="Y42" s="13"/>
      <c r="Z42" s="13"/>
      <c r="AA42" s="13"/>
      <c r="AB42" s="13"/>
      <c r="AC42" s="12"/>
      <c r="AD42" s="12"/>
    </row>
    <row r="43" spans="22:30">
      <c r="V43" s="13"/>
      <c r="W43" s="337"/>
      <c r="X43" s="337"/>
      <c r="Y43" s="337"/>
      <c r="Z43" s="337"/>
      <c r="AA43" s="337"/>
      <c r="AB43" s="337"/>
      <c r="AC43" s="12"/>
      <c r="AD43" s="12"/>
    </row>
    <row r="44" spans="22:30">
      <c r="V44" s="13"/>
      <c r="W44" s="14"/>
      <c r="X44" s="14"/>
      <c r="Y44" s="14"/>
      <c r="Z44" s="14"/>
      <c r="AA44" s="14"/>
      <c r="AB44" s="14"/>
      <c r="AC44" s="12"/>
      <c r="AD44" s="12"/>
    </row>
    <row r="45" spans="22:30">
      <c r="V45" s="13"/>
      <c r="W45" s="13"/>
      <c r="X45" s="13"/>
      <c r="Y45" s="13"/>
      <c r="Z45" s="13"/>
      <c r="AA45" s="13"/>
      <c r="AB45" s="13"/>
      <c r="AC45" s="12"/>
      <c r="AD45" s="12"/>
    </row>
    <row r="46" spans="22:30">
      <c r="V46" s="12"/>
      <c r="W46" s="12"/>
      <c r="X46" s="12"/>
      <c r="Y46" s="12"/>
      <c r="AA46" s="12"/>
      <c r="AB46" s="12"/>
      <c r="AC46" s="12"/>
      <c r="AD46" s="12"/>
    </row>
    <row r="47" spans="22:30">
      <c r="V47" s="12"/>
      <c r="W47" s="12"/>
      <c r="X47" s="12"/>
      <c r="Y47" s="12"/>
      <c r="AA47" s="12"/>
      <c r="AB47" s="12"/>
      <c r="AC47" s="12"/>
      <c r="AD47" s="12"/>
    </row>
    <row r="48" spans="22:30">
      <c r="V48" s="12"/>
      <c r="W48" s="12"/>
      <c r="X48" s="12"/>
      <c r="Y48" s="12"/>
      <c r="AA48" s="12"/>
      <c r="AB48" s="12"/>
      <c r="AC48" s="12"/>
      <c r="AD48" s="12"/>
    </row>
  </sheetData>
  <mergeCells count="34">
    <mergeCell ref="Z4:Z6"/>
    <mergeCell ref="A5:D5"/>
    <mergeCell ref="E7:Y7"/>
    <mergeCell ref="A8:D8"/>
    <mergeCell ref="A15:D15"/>
    <mergeCell ref="E14:Y14"/>
    <mergeCell ref="E4:G4"/>
    <mergeCell ref="H4:J4"/>
    <mergeCell ref="K4:M4"/>
    <mergeCell ref="N4:P4"/>
    <mergeCell ref="Q4:S4"/>
    <mergeCell ref="T4:V4"/>
    <mergeCell ref="W4:Y4"/>
    <mergeCell ref="AA25:AB25"/>
    <mergeCell ref="W28:X28"/>
    <mergeCell ref="Y28:Z28"/>
    <mergeCell ref="AA28:AB28"/>
    <mergeCell ref="W31:X31"/>
    <mergeCell ref="Y31:Z31"/>
    <mergeCell ref="AA31:AB31"/>
    <mergeCell ref="W25:X25"/>
    <mergeCell ref="Y25:Z25"/>
    <mergeCell ref="W34:X34"/>
    <mergeCell ref="Y34:Z34"/>
    <mergeCell ref="AA34:AB34"/>
    <mergeCell ref="W43:X43"/>
    <mergeCell ref="Y43:Z43"/>
    <mergeCell ref="AA43:AB43"/>
    <mergeCell ref="W37:X37"/>
    <mergeCell ref="Y37:Z37"/>
    <mergeCell ref="AA37:AB37"/>
    <mergeCell ref="W40:X40"/>
    <mergeCell ref="Y40:Z40"/>
    <mergeCell ref="AA40:AB40"/>
  </mergeCells>
  <pageMargins left="0.27559055118110237" right="0" top="0.78740157480314965" bottom="0.19685039370078741" header="0.51181102362204722" footer="0.51181102362204722"/>
  <pageSetup paperSize="9" scale="85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25"/>
  <sheetViews>
    <sheetView showGridLines="0" topLeftCell="L33" workbookViewId="0">
      <selection activeCell="P34" sqref="P34"/>
    </sheetView>
  </sheetViews>
  <sheetFormatPr defaultColWidth="9.09765625" defaultRowHeight="21.75"/>
  <cols>
    <col min="1" max="1" width="1.69921875" style="184" customWidth="1"/>
    <col min="2" max="2" width="6.09765625" style="184" customWidth="1"/>
    <col min="3" max="3" width="4.59765625" style="184" customWidth="1"/>
    <col min="4" max="4" width="8.5" style="184" customWidth="1"/>
    <col min="5" max="13" width="10.19921875" style="184" customWidth="1"/>
    <col min="14" max="14" width="1" style="184" customWidth="1"/>
    <col min="15" max="15" width="1.59765625" style="184" customWidth="1"/>
    <col min="16" max="16" width="27.8984375" style="184" customWidth="1"/>
    <col min="17" max="17" width="9.09765625" style="184" hidden="1" customWidth="1"/>
    <col min="18" max="18" width="2.19921875" style="184" customWidth="1"/>
    <col min="19" max="19" width="4.09765625" style="184" customWidth="1"/>
    <col min="20" max="16384" width="9.09765625" style="184"/>
  </cols>
  <sheetData>
    <row r="1" spans="1:18" s="191" customFormat="1">
      <c r="B1" s="191" t="s">
        <v>335</v>
      </c>
      <c r="C1" s="192">
        <v>7.5</v>
      </c>
      <c r="D1" s="191" t="s">
        <v>334</v>
      </c>
      <c r="G1" s="263"/>
      <c r="J1" s="263"/>
      <c r="O1" s="193"/>
    </row>
    <row r="2" spans="1:18" s="189" customFormat="1">
      <c r="A2" s="191"/>
      <c r="B2" s="191" t="s">
        <v>236</v>
      </c>
      <c r="C2" s="192">
        <v>7.5</v>
      </c>
      <c r="D2" s="191" t="s">
        <v>333</v>
      </c>
      <c r="O2" s="190"/>
      <c r="P2" s="262"/>
    </row>
    <row r="3" spans="1:18" s="189" customFormat="1">
      <c r="A3" s="191"/>
      <c r="B3" s="191"/>
      <c r="C3" s="192"/>
      <c r="D3" s="191" t="s">
        <v>332</v>
      </c>
      <c r="O3" s="190"/>
      <c r="P3" s="262"/>
    </row>
    <row r="4" spans="1:18" s="185" customFormat="1" ht="6.75" customHeight="1">
      <c r="P4" s="262"/>
    </row>
    <row r="5" spans="1:18" s="186" customFormat="1" ht="20.25" customHeight="1">
      <c r="A5" s="353" t="s">
        <v>331</v>
      </c>
      <c r="B5" s="353"/>
      <c r="C5" s="353"/>
      <c r="D5" s="357"/>
      <c r="E5" s="360" t="s">
        <v>30</v>
      </c>
      <c r="F5" s="361"/>
      <c r="G5" s="362"/>
      <c r="H5" s="360" t="s">
        <v>29</v>
      </c>
      <c r="I5" s="361"/>
      <c r="J5" s="362"/>
      <c r="K5" s="360" t="s">
        <v>43</v>
      </c>
      <c r="L5" s="361"/>
      <c r="M5" s="362"/>
      <c r="N5" s="261"/>
      <c r="O5" s="353" t="s">
        <v>330</v>
      </c>
      <c r="P5" s="353"/>
      <c r="Q5" s="260"/>
      <c r="R5" s="187"/>
    </row>
    <row r="6" spans="1:18" s="186" customFormat="1" ht="20.25" customHeight="1">
      <c r="A6" s="354"/>
      <c r="B6" s="354"/>
      <c r="C6" s="354"/>
      <c r="D6" s="358"/>
      <c r="E6" s="259" t="s">
        <v>1</v>
      </c>
      <c r="F6" s="259" t="s">
        <v>2</v>
      </c>
      <c r="G6" s="259" t="s">
        <v>3</v>
      </c>
      <c r="H6" s="259" t="s">
        <v>1</v>
      </c>
      <c r="I6" s="259" t="s">
        <v>2</v>
      </c>
      <c r="J6" s="254" t="s">
        <v>3</v>
      </c>
      <c r="K6" s="259" t="s">
        <v>1</v>
      </c>
      <c r="L6" s="259" t="s">
        <v>2</v>
      </c>
      <c r="M6" s="254" t="s">
        <v>3</v>
      </c>
      <c r="N6" s="252"/>
      <c r="O6" s="354"/>
      <c r="P6" s="354"/>
      <c r="Q6" s="250"/>
    </row>
    <row r="7" spans="1:18" s="186" customFormat="1" ht="20.25" customHeight="1">
      <c r="A7" s="355"/>
      <c r="B7" s="355"/>
      <c r="C7" s="355"/>
      <c r="D7" s="359"/>
      <c r="E7" s="258" t="s">
        <v>0</v>
      </c>
      <c r="F7" s="258" t="s">
        <v>4</v>
      </c>
      <c r="G7" s="258" t="s">
        <v>5</v>
      </c>
      <c r="H7" s="258" t="s">
        <v>0</v>
      </c>
      <c r="I7" s="258" t="s">
        <v>4</v>
      </c>
      <c r="J7" s="257" t="s">
        <v>5</v>
      </c>
      <c r="K7" s="258" t="s">
        <v>0</v>
      </c>
      <c r="L7" s="258" t="s">
        <v>4</v>
      </c>
      <c r="M7" s="257" t="s">
        <v>5</v>
      </c>
      <c r="N7" s="256"/>
      <c r="O7" s="355"/>
      <c r="P7" s="355"/>
      <c r="Q7" s="250"/>
    </row>
    <row r="8" spans="1:18" s="187" customFormat="1" ht="6" customHeight="1">
      <c r="A8" s="251"/>
      <c r="B8" s="251"/>
      <c r="C8" s="251"/>
      <c r="D8" s="251"/>
      <c r="E8" s="255"/>
      <c r="F8" s="255"/>
      <c r="G8" s="255"/>
      <c r="H8" s="255"/>
      <c r="I8" s="254"/>
      <c r="J8" s="253"/>
      <c r="K8" s="255"/>
      <c r="L8" s="254"/>
      <c r="M8" s="253"/>
      <c r="N8" s="252"/>
      <c r="O8" s="251"/>
      <c r="P8" s="251"/>
      <c r="Q8" s="250"/>
    </row>
    <row r="9" spans="1:18" s="238" customFormat="1" ht="18" customHeight="1">
      <c r="A9" s="356" t="s">
        <v>135</v>
      </c>
      <c r="B9" s="356"/>
      <c r="C9" s="356"/>
      <c r="D9" s="356"/>
      <c r="E9" s="249">
        <v>76323</v>
      </c>
      <c r="F9" s="249">
        <v>28178</v>
      </c>
      <c r="G9" s="248">
        <v>48145</v>
      </c>
      <c r="H9" s="249">
        <v>104231</v>
      </c>
      <c r="I9" s="249">
        <v>36688</v>
      </c>
      <c r="J9" s="248">
        <v>67543</v>
      </c>
      <c r="K9" s="249">
        <v>107124</v>
      </c>
      <c r="L9" s="249">
        <v>49207</v>
      </c>
      <c r="M9" s="248">
        <v>57917</v>
      </c>
      <c r="N9" s="245"/>
      <c r="O9" s="356" t="s">
        <v>0</v>
      </c>
      <c r="P9" s="356"/>
      <c r="Q9" s="356"/>
    </row>
    <row r="10" spans="1:18" s="238" customFormat="1" ht="18.75" customHeight="1">
      <c r="A10" s="238" t="s">
        <v>269</v>
      </c>
      <c r="E10" s="249">
        <v>76323</v>
      </c>
      <c r="F10" s="249">
        <v>28178</v>
      </c>
      <c r="G10" s="248">
        <v>48145</v>
      </c>
      <c r="H10" s="249">
        <f>SUM(H11:H14)</f>
        <v>104231</v>
      </c>
      <c r="I10" s="249">
        <f>SUM(I11:I14)</f>
        <v>36688</v>
      </c>
      <c r="J10" s="248">
        <f>SUM(J11:J14)</f>
        <v>67543</v>
      </c>
      <c r="K10" s="249">
        <f>SUM(K11:K14)</f>
        <v>107124</v>
      </c>
      <c r="L10" s="249">
        <f t="shared" ref="L10:M10" si="0">SUM(L11:L14)</f>
        <v>49207</v>
      </c>
      <c r="M10" s="248">
        <f t="shared" si="0"/>
        <v>57917</v>
      </c>
      <c r="N10" s="245"/>
      <c r="O10" s="245" t="s">
        <v>264</v>
      </c>
      <c r="P10" s="245"/>
      <c r="Q10" s="245"/>
      <c r="R10" s="245"/>
    </row>
    <row r="11" spans="1:18" s="233" customFormat="1" ht="18.75" customHeight="1">
      <c r="A11" s="233" t="s">
        <v>91</v>
      </c>
      <c r="B11" s="233" t="s">
        <v>329</v>
      </c>
      <c r="E11" s="244">
        <v>60829</v>
      </c>
      <c r="F11" s="244">
        <v>24676</v>
      </c>
      <c r="G11" s="244">
        <v>36152</v>
      </c>
      <c r="H11" s="244">
        <v>62769</v>
      </c>
      <c r="I11" s="244">
        <v>21295</v>
      </c>
      <c r="J11" s="244">
        <v>41474</v>
      </c>
      <c r="K11" s="244">
        <v>73086</v>
      </c>
      <c r="L11" s="244">
        <v>39976</v>
      </c>
      <c r="M11" s="244">
        <v>33110</v>
      </c>
      <c r="N11" s="239"/>
      <c r="O11" s="239"/>
      <c r="P11" s="239" t="s">
        <v>328</v>
      </c>
      <c r="Q11" s="239"/>
      <c r="R11" s="239"/>
    </row>
    <row r="12" spans="1:18" s="233" customFormat="1" ht="18.75" customHeight="1">
      <c r="B12" s="233" t="s">
        <v>327</v>
      </c>
      <c r="E12" s="244">
        <v>1947</v>
      </c>
      <c r="F12" s="244">
        <v>249</v>
      </c>
      <c r="G12" s="244">
        <v>1698</v>
      </c>
      <c r="H12" s="244">
        <v>7183</v>
      </c>
      <c r="I12" s="244">
        <v>4932</v>
      </c>
      <c r="J12" s="244">
        <v>2251</v>
      </c>
      <c r="K12" s="244">
        <v>7204</v>
      </c>
      <c r="L12" s="244">
        <v>3680</v>
      </c>
      <c r="M12" s="244">
        <v>3524</v>
      </c>
      <c r="N12" s="239"/>
      <c r="O12" s="239"/>
      <c r="P12" s="239" t="s">
        <v>326</v>
      </c>
      <c r="Q12" s="239"/>
      <c r="R12" s="239"/>
    </row>
    <row r="13" spans="1:18" s="233" customFormat="1" ht="18.75" customHeight="1">
      <c r="B13" s="233" t="s">
        <v>325</v>
      </c>
      <c r="E13" s="244" t="s">
        <v>250</v>
      </c>
      <c r="F13" s="244" t="s">
        <v>250</v>
      </c>
      <c r="G13" s="244" t="s">
        <v>250</v>
      </c>
      <c r="H13" s="244" t="s">
        <v>250</v>
      </c>
      <c r="I13" s="244" t="s">
        <v>250</v>
      </c>
      <c r="J13" s="244" t="s">
        <v>250</v>
      </c>
      <c r="K13" s="244" t="s">
        <v>250</v>
      </c>
      <c r="L13" s="244" t="s">
        <v>250</v>
      </c>
      <c r="M13" s="244" t="s">
        <v>250</v>
      </c>
      <c r="N13" s="239"/>
      <c r="O13" s="239"/>
      <c r="P13" s="239" t="s">
        <v>324</v>
      </c>
      <c r="Q13" s="239"/>
      <c r="R13" s="239"/>
    </row>
    <row r="14" spans="1:18" s="233" customFormat="1" ht="18.75" customHeight="1">
      <c r="B14" s="233" t="s">
        <v>248</v>
      </c>
      <c r="E14" s="244">
        <v>13548</v>
      </c>
      <c r="F14" s="244">
        <v>3253</v>
      </c>
      <c r="G14" s="244">
        <v>10295</v>
      </c>
      <c r="H14" s="244">
        <v>34279</v>
      </c>
      <c r="I14" s="244">
        <v>10461</v>
      </c>
      <c r="J14" s="244">
        <v>23818</v>
      </c>
      <c r="K14" s="244">
        <v>26834</v>
      </c>
      <c r="L14" s="244">
        <v>5551</v>
      </c>
      <c r="M14" s="244">
        <v>21283</v>
      </c>
      <c r="N14" s="239"/>
      <c r="O14" s="239"/>
      <c r="P14" s="239" t="s">
        <v>247</v>
      </c>
      <c r="Q14" s="239"/>
      <c r="R14" s="239"/>
    </row>
    <row r="15" spans="1:18" s="238" customFormat="1" ht="19.5" customHeight="1">
      <c r="A15" s="238" t="s">
        <v>323</v>
      </c>
      <c r="E15" s="249" t="s">
        <v>298</v>
      </c>
      <c r="F15" s="249" t="s">
        <v>297</v>
      </c>
      <c r="G15" s="248" t="s">
        <v>296</v>
      </c>
      <c r="H15" s="249">
        <v>104231</v>
      </c>
      <c r="I15" s="249">
        <v>36688</v>
      </c>
      <c r="J15" s="248">
        <v>67543</v>
      </c>
      <c r="K15" s="249">
        <f>SUM(K17:K20)</f>
        <v>107124</v>
      </c>
      <c r="L15" s="249">
        <v>49207</v>
      </c>
      <c r="M15" s="248">
        <v>57917</v>
      </c>
      <c r="N15" s="245"/>
      <c r="O15" s="245" t="s">
        <v>322</v>
      </c>
      <c r="P15" s="245"/>
      <c r="Q15" s="245"/>
      <c r="R15" s="245"/>
    </row>
    <row r="16" spans="1:18" s="233" customFormat="1" ht="18.75" customHeight="1">
      <c r="B16" s="233" t="s">
        <v>321</v>
      </c>
      <c r="E16" s="244" t="s">
        <v>320</v>
      </c>
      <c r="F16" s="244" t="s">
        <v>250</v>
      </c>
      <c r="G16" s="244" t="s">
        <v>320</v>
      </c>
      <c r="H16" s="244">
        <v>916</v>
      </c>
      <c r="I16" s="244" t="s">
        <v>250</v>
      </c>
      <c r="J16" s="244">
        <v>916</v>
      </c>
      <c r="K16" s="244" t="s">
        <v>250</v>
      </c>
      <c r="L16" s="244" t="s">
        <v>250</v>
      </c>
      <c r="M16" s="244" t="s">
        <v>250</v>
      </c>
      <c r="N16" s="239"/>
      <c r="O16" s="239"/>
      <c r="P16" s="239" t="s">
        <v>319</v>
      </c>
      <c r="Q16" s="239"/>
      <c r="R16" s="239"/>
    </row>
    <row r="17" spans="1:24" s="233" customFormat="1" ht="18.75" customHeight="1">
      <c r="B17" s="233" t="s">
        <v>318</v>
      </c>
      <c r="E17" s="244" t="s">
        <v>317</v>
      </c>
      <c r="F17" s="244" t="s">
        <v>316</v>
      </c>
      <c r="G17" s="244" t="s">
        <v>315</v>
      </c>
      <c r="H17" s="244">
        <v>11236</v>
      </c>
      <c r="I17" s="244">
        <v>2690</v>
      </c>
      <c r="J17" s="244">
        <v>8546</v>
      </c>
      <c r="K17" s="244">
        <v>7764</v>
      </c>
      <c r="L17" s="244">
        <v>4814</v>
      </c>
      <c r="M17" s="244">
        <v>2950</v>
      </c>
      <c r="N17" s="239"/>
      <c r="O17" s="239"/>
      <c r="P17" s="239" t="s">
        <v>314</v>
      </c>
      <c r="Q17" s="239"/>
      <c r="R17" s="239"/>
      <c r="U17" s="238"/>
      <c r="V17" s="238"/>
      <c r="W17" s="238"/>
      <c r="X17" s="238"/>
    </row>
    <row r="18" spans="1:24" s="238" customFormat="1" ht="18.75" customHeight="1">
      <c r="A18" s="233"/>
      <c r="B18" s="233" t="s">
        <v>7</v>
      </c>
      <c r="C18" s="233"/>
      <c r="D18" s="233"/>
      <c r="E18" s="244" t="s">
        <v>313</v>
      </c>
      <c r="F18" s="244" t="s">
        <v>312</v>
      </c>
      <c r="G18" s="244" t="s">
        <v>311</v>
      </c>
      <c r="H18" s="244">
        <v>20105</v>
      </c>
      <c r="I18" s="244">
        <v>5762</v>
      </c>
      <c r="J18" s="244">
        <v>14342</v>
      </c>
      <c r="K18" s="244">
        <v>21872</v>
      </c>
      <c r="L18" s="244">
        <v>12608</v>
      </c>
      <c r="M18" s="244">
        <v>9264</v>
      </c>
      <c r="N18" s="239"/>
      <c r="O18" s="245"/>
      <c r="P18" s="239" t="s">
        <v>310</v>
      </c>
      <c r="Q18" s="245"/>
      <c r="R18" s="245"/>
      <c r="U18" s="233"/>
      <c r="V18" s="233"/>
      <c r="W18" s="233"/>
      <c r="X18" s="233"/>
    </row>
    <row r="19" spans="1:24" s="238" customFormat="1" ht="18.75" customHeight="1">
      <c r="A19" s="233"/>
      <c r="B19" s="233" t="s">
        <v>309</v>
      </c>
      <c r="C19" s="233"/>
      <c r="D19" s="233"/>
      <c r="E19" s="244" t="s">
        <v>308</v>
      </c>
      <c r="F19" s="244" t="s">
        <v>307</v>
      </c>
      <c r="G19" s="244" t="s">
        <v>306</v>
      </c>
      <c r="H19" s="244">
        <v>60418</v>
      </c>
      <c r="I19" s="244">
        <v>22090</v>
      </c>
      <c r="J19" s="244">
        <v>38328</v>
      </c>
      <c r="K19" s="244">
        <v>66315</v>
      </c>
      <c r="L19" s="244">
        <v>28007</v>
      </c>
      <c r="M19" s="244">
        <v>38308</v>
      </c>
      <c r="N19" s="239"/>
      <c r="O19" s="245"/>
      <c r="P19" s="239" t="s">
        <v>305</v>
      </c>
      <c r="Q19" s="245"/>
      <c r="R19" s="245"/>
    </row>
    <row r="20" spans="1:24" s="238" customFormat="1" ht="18.75" customHeight="1">
      <c r="A20" s="233"/>
      <c r="B20" s="233" t="s">
        <v>304</v>
      </c>
      <c r="C20" s="233"/>
      <c r="D20" s="233"/>
      <c r="E20" s="244" t="s">
        <v>303</v>
      </c>
      <c r="F20" s="244" t="s">
        <v>302</v>
      </c>
      <c r="G20" s="244" t="s">
        <v>301</v>
      </c>
      <c r="H20" s="244">
        <v>11557</v>
      </c>
      <c r="I20" s="244">
        <v>6145</v>
      </c>
      <c r="J20" s="244">
        <v>5411</v>
      </c>
      <c r="K20" s="244">
        <v>11173</v>
      </c>
      <c r="L20" s="244">
        <v>3778</v>
      </c>
      <c r="M20" s="244">
        <v>7395</v>
      </c>
      <c r="N20" s="239"/>
      <c r="O20" s="245"/>
      <c r="P20" s="239" t="s">
        <v>300</v>
      </c>
      <c r="Q20" s="245"/>
      <c r="R20" s="245"/>
      <c r="U20" s="233"/>
      <c r="V20" s="233"/>
      <c r="W20" s="233"/>
      <c r="X20" s="233"/>
    </row>
    <row r="21" spans="1:24" s="238" customFormat="1" ht="19.5" customHeight="1">
      <c r="A21" s="238" t="s">
        <v>299</v>
      </c>
      <c r="E21" s="247" t="s">
        <v>298</v>
      </c>
      <c r="F21" s="247" t="s">
        <v>297</v>
      </c>
      <c r="G21" s="246" t="s">
        <v>296</v>
      </c>
      <c r="H21" s="247">
        <v>104231</v>
      </c>
      <c r="I21" s="247">
        <v>36688</v>
      </c>
      <c r="J21" s="246">
        <v>67543</v>
      </c>
      <c r="K21" s="249">
        <f>SUM(K22:K27)</f>
        <v>107124</v>
      </c>
      <c r="L21" s="249">
        <f t="shared" ref="L21:M21" si="1">SUM(L22:L27)</f>
        <v>49207</v>
      </c>
      <c r="M21" s="249">
        <f t="shared" si="1"/>
        <v>57917</v>
      </c>
      <c r="N21" s="245"/>
      <c r="O21" s="245" t="s">
        <v>295</v>
      </c>
      <c r="P21" s="245"/>
      <c r="Q21" s="245"/>
      <c r="R21" s="245"/>
    </row>
    <row r="22" spans="1:24" s="233" customFormat="1" ht="18" customHeight="1">
      <c r="B22" s="233" t="s">
        <v>291</v>
      </c>
      <c r="E22" s="244" t="s">
        <v>294</v>
      </c>
      <c r="F22" s="244" t="s">
        <v>293</v>
      </c>
      <c r="G22" s="244" t="s">
        <v>292</v>
      </c>
      <c r="H22" s="244">
        <v>47815</v>
      </c>
      <c r="I22" s="244">
        <v>21328</v>
      </c>
      <c r="J22" s="244">
        <v>26487</v>
      </c>
      <c r="K22" s="244">
        <v>37263</v>
      </c>
      <c r="L22" s="244">
        <v>20408</v>
      </c>
      <c r="M22" s="244">
        <v>16855</v>
      </c>
      <c r="N22" s="239"/>
      <c r="O22" s="239"/>
      <c r="P22" s="239" t="s">
        <v>291</v>
      </c>
      <c r="Q22" s="239"/>
      <c r="R22" s="239"/>
    </row>
    <row r="23" spans="1:24" s="233" customFormat="1" ht="18" customHeight="1">
      <c r="B23" s="233" t="s">
        <v>287</v>
      </c>
      <c r="E23" s="244" t="s">
        <v>290</v>
      </c>
      <c r="F23" s="244" t="s">
        <v>289</v>
      </c>
      <c r="G23" s="244" t="s">
        <v>288</v>
      </c>
      <c r="H23" s="244">
        <v>12584</v>
      </c>
      <c r="I23" s="244">
        <v>5123</v>
      </c>
      <c r="J23" s="244">
        <v>7460</v>
      </c>
      <c r="K23" s="244">
        <v>30727</v>
      </c>
      <c r="L23" s="244">
        <v>11544</v>
      </c>
      <c r="M23" s="244">
        <v>19183</v>
      </c>
      <c r="N23" s="239"/>
      <c r="O23" s="239"/>
      <c r="P23" s="239" t="s">
        <v>287</v>
      </c>
      <c r="Q23" s="239"/>
      <c r="R23" s="239"/>
      <c r="U23" s="238"/>
      <c r="V23" s="238"/>
      <c r="W23" s="238"/>
      <c r="X23" s="238"/>
    </row>
    <row r="24" spans="1:24" s="233" customFormat="1" ht="18" customHeight="1">
      <c r="B24" s="233" t="s">
        <v>283</v>
      </c>
      <c r="E24" s="244" t="s">
        <v>286</v>
      </c>
      <c r="F24" s="244" t="s">
        <v>285</v>
      </c>
      <c r="G24" s="244" t="s">
        <v>284</v>
      </c>
      <c r="H24" s="244">
        <v>19870</v>
      </c>
      <c r="I24" s="244">
        <v>4224</v>
      </c>
      <c r="J24" s="244">
        <v>15646</v>
      </c>
      <c r="K24" s="244">
        <v>18014</v>
      </c>
      <c r="L24" s="244">
        <v>4732</v>
      </c>
      <c r="M24" s="244">
        <v>13282</v>
      </c>
      <c r="N24" s="239"/>
      <c r="O24" s="239"/>
      <c r="P24" s="239" t="s">
        <v>283</v>
      </c>
      <c r="Q24" s="239"/>
      <c r="R24" s="239"/>
    </row>
    <row r="25" spans="1:24" s="233" customFormat="1" ht="18" customHeight="1">
      <c r="B25" s="233" t="s">
        <v>279</v>
      </c>
      <c r="E25" s="244" t="s">
        <v>282</v>
      </c>
      <c r="F25" s="244" t="s">
        <v>281</v>
      </c>
      <c r="G25" s="244" t="s">
        <v>280</v>
      </c>
      <c r="H25" s="244">
        <v>17234</v>
      </c>
      <c r="I25" s="244">
        <v>3223</v>
      </c>
      <c r="J25" s="244">
        <v>14011</v>
      </c>
      <c r="K25" s="244">
        <v>14588</v>
      </c>
      <c r="L25" s="244">
        <v>9297</v>
      </c>
      <c r="M25" s="244">
        <v>5291</v>
      </c>
      <c r="N25" s="239"/>
      <c r="O25" s="239"/>
      <c r="P25" s="239" t="s">
        <v>279</v>
      </c>
      <c r="Q25" s="239"/>
      <c r="R25" s="239"/>
      <c r="U25" s="238"/>
      <c r="V25" s="238"/>
      <c r="W25" s="238"/>
      <c r="X25" s="238"/>
    </row>
    <row r="26" spans="1:24" s="233" customFormat="1" ht="18" customHeight="1">
      <c r="B26" s="233" t="s">
        <v>158</v>
      </c>
      <c r="E26" s="244" t="s">
        <v>278</v>
      </c>
      <c r="F26" s="244" t="s">
        <v>277</v>
      </c>
      <c r="G26" s="244" t="s">
        <v>276</v>
      </c>
      <c r="H26" s="244">
        <v>4419</v>
      </c>
      <c r="I26" s="244">
        <v>2406</v>
      </c>
      <c r="J26" s="244">
        <v>2013</v>
      </c>
      <c r="K26" s="244">
        <v>3691</v>
      </c>
      <c r="L26" s="244">
        <v>608</v>
      </c>
      <c r="M26" s="244">
        <v>3083</v>
      </c>
      <c r="N26" s="239"/>
      <c r="O26" s="239"/>
      <c r="P26" s="239" t="s">
        <v>158</v>
      </c>
      <c r="Q26" s="239"/>
      <c r="R26" s="239"/>
    </row>
    <row r="27" spans="1:24" s="233" customFormat="1" ht="19.5" customHeight="1">
      <c r="A27" s="240"/>
      <c r="B27" s="240" t="s">
        <v>275</v>
      </c>
      <c r="C27" s="240"/>
      <c r="D27" s="240"/>
      <c r="E27" s="243" t="s">
        <v>274</v>
      </c>
      <c r="F27" s="243" t="s">
        <v>250</v>
      </c>
      <c r="G27" s="243" t="s">
        <v>274</v>
      </c>
      <c r="H27" s="243">
        <v>2309</v>
      </c>
      <c r="I27" s="243">
        <v>383</v>
      </c>
      <c r="J27" s="242">
        <v>1926</v>
      </c>
      <c r="K27" s="243">
        <v>2841</v>
      </c>
      <c r="L27" s="243">
        <v>2618</v>
      </c>
      <c r="M27" s="242">
        <v>223</v>
      </c>
      <c r="N27" s="241"/>
      <c r="O27" s="240"/>
      <c r="P27" s="240" t="s">
        <v>273</v>
      </c>
      <c r="Q27" s="239"/>
      <c r="R27" s="239"/>
      <c r="U27" s="238"/>
      <c r="V27" s="238"/>
      <c r="W27" s="238"/>
      <c r="X27" s="238"/>
    </row>
    <row r="28" spans="1:24" s="186" customFormat="1" ht="3" customHeight="1">
      <c r="A28" s="237"/>
      <c r="B28" s="237"/>
      <c r="C28" s="237"/>
      <c r="D28" s="237"/>
      <c r="N28" s="187"/>
      <c r="O28" s="187"/>
      <c r="P28" s="187"/>
      <c r="Q28" s="236"/>
      <c r="R28" s="187"/>
    </row>
    <row r="29" spans="1:24" s="186" customFormat="1" ht="6" customHeight="1">
      <c r="A29" s="187"/>
      <c r="B29" s="187"/>
      <c r="C29" s="187"/>
      <c r="D29" s="187"/>
      <c r="E29" s="187"/>
      <c r="F29" s="187"/>
      <c r="G29" s="187"/>
      <c r="H29" s="187"/>
      <c r="I29" s="187"/>
      <c r="J29" s="187"/>
      <c r="K29" s="187"/>
      <c r="L29" s="187"/>
      <c r="M29" s="187"/>
      <c r="N29" s="187"/>
      <c r="O29" s="187"/>
      <c r="P29" s="187"/>
      <c r="Q29" s="187"/>
      <c r="R29" s="187"/>
      <c r="U29" s="189"/>
      <c r="V29" s="189"/>
      <c r="W29" s="189"/>
      <c r="X29" s="189"/>
    </row>
    <row r="30" spans="1:24" s="186" customFormat="1" ht="17.25" customHeight="1">
      <c r="A30" s="187"/>
      <c r="B30" s="188" t="s">
        <v>336</v>
      </c>
      <c r="C30" s="187"/>
      <c r="D30" s="235"/>
      <c r="E30" s="187"/>
    </row>
    <row r="31" spans="1:24" s="186" customFormat="1" ht="17.25" customHeight="1">
      <c r="B31" s="234" t="s">
        <v>337</v>
      </c>
      <c r="C31" s="199"/>
      <c r="D31" s="233"/>
      <c r="E31" s="233"/>
      <c r="F31" s="233"/>
      <c r="H31" s="233"/>
      <c r="I31" s="233"/>
      <c r="U31" s="189"/>
      <c r="V31" s="189"/>
      <c r="W31" s="189"/>
      <c r="X31" s="189"/>
    </row>
    <row r="32" spans="1:24" s="185" customFormat="1"/>
    <row r="33" s="185" customFormat="1"/>
    <row r="34" s="185" customFormat="1"/>
    <row r="35" s="185" customFormat="1"/>
    <row r="36" s="185" customFormat="1"/>
    <row r="37" s="185" customFormat="1"/>
    <row r="38" s="185" customFormat="1"/>
    <row r="39" s="185" customFormat="1"/>
    <row r="40" s="185" customFormat="1"/>
    <row r="41" s="185" customFormat="1"/>
    <row r="42" s="185" customFormat="1"/>
    <row r="43" s="185" customFormat="1"/>
    <row r="44" s="185" customFormat="1"/>
    <row r="45" s="185" customFormat="1"/>
    <row r="46" s="185" customFormat="1"/>
    <row r="47" s="185" customFormat="1"/>
    <row r="48" s="185" customFormat="1"/>
    <row r="49" s="185" customFormat="1"/>
    <row r="50" s="185" customFormat="1"/>
    <row r="51" s="185" customFormat="1"/>
    <row r="52" s="185" customFormat="1"/>
    <row r="53" s="185" customFormat="1"/>
    <row r="54" s="185" customFormat="1"/>
    <row r="55" s="185" customFormat="1"/>
    <row r="56" s="185" customFormat="1"/>
    <row r="57" s="185" customFormat="1"/>
    <row r="58" s="185" customFormat="1"/>
    <row r="59" s="185" customFormat="1"/>
    <row r="60" s="185" customFormat="1"/>
    <row r="61" s="185" customFormat="1"/>
    <row r="62" s="185" customFormat="1"/>
    <row r="63" s="185" customFormat="1"/>
    <row r="64" s="185" customFormat="1"/>
    <row r="65" s="185" customFormat="1"/>
    <row r="66" s="185" customFormat="1"/>
    <row r="67" s="185" customFormat="1"/>
    <row r="68" s="185" customFormat="1"/>
    <row r="69" s="185" customFormat="1"/>
    <row r="70" s="185" customFormat="1"/>
    <row r="71" s="185" customFormat="1"/>
    <row r="72" s="185" customFormat="1"/>
    <row r="73" s="185" customFormat="1"/>
    <row r="74" s="185" customFormat="1"/>
    <row r="75" s="185" customFormat="1"/>
    <row r="76" s="185" customFormat="1"/>
    <row r="77" s="185" customFormat="1"/>
    <row r="78" s="185" customFormat="1"/>
    <row r="79" s="185" customFormat="1"/>
    <row r="80" s="185" customFormat="1"/>
    <row r="81" s="185" customFormat="1"/>
    <row r="82" s="185" customFormat="1"/>
    <row r="83" s="185" customFormat="1"/>
    <row r="84" s="185" customFormat="1"/>
    <row r="85" s="185" customFormat="1"/>
    <row r="86" s="185" customFormat="1"/>
    <row r="87" s="185" customFormat="1"/>
    <row r="88" s="185" customFormat="1"/>
    <row r="89" s="185" customFormat="1"/>
    <row r="90" s="185" customFormat="1"/>
    <row r="91" s="185" customFormat="1"/>
    <row r="92" s="185" customFormat="1"/>
    <row r="93" s="185" customFormat="1"/>
    <row r="94" s="185" customFormat="1"/>
    <row r="95" s="185" customFormat="1"/>
    <row r="96" s="185" customFormat="1"/>
    <row r="97" s="185" customFormat="1"/>
    <row r="98" s="185" customFormat="1"/>
    <row r="99" s="185" customFormat="1"/>
    <row r="100" s="185" customFormat="1"/>
    <row r="101" s="185" customFormat="1"/>
    <row r="102" s="185" customFormat="1"/>
    <row r="103" s="185" customFormat="1"/>
    <row r="104" s="185" customFormat="1"/>
    <row r="105" s="185" customFormat="1"/>
    <row r="106" s="185" customFormat="1"/>
    <row r="107" s="185" customFormat="1"/>
    <row r="108" s="185" customFormat="1"/>
    <row r="109" s="185" customFormat="1"/>
    <row r="110" s="185" customFormat="1"/>
    <row r="111" s="185" customFormat="1"/>
    <row r="112" s="185" customFormat="1"/>
    <row r="113" s="185" customFormat="1"/>
    <row r="114" s="185" customFormat="1"/>
    <row r="115" s="185" customFormat="1"/>
    <row r="116" s="185" customFormat="1"/>
    <row r="117" s="185" customFormat="1"/>
    <row r="118" s="185" customFormat="1"/>
    <row r="119" s="185" customFormat="1"/>
    <row r="120" s="185" customFormat="1"/>
    <row r="121" s="185" customFormat="1"/>
    <row r="122" s="185" customFormat="1"/>
    <row r="123" s="185" customFormat="1"/>
    <row r="124" s="185" customFormat="1"/>
    <row r="125" s="185" customFormat="1"/>
  </sheetData>
  <mergeCells count="7">
    <mergeCell ref="O5:P7"/>
    <mergeCell ref="A9:D9"/>
    <mergeCell ref="O9:Q9"/>
    <mergeCell ref="A5:D7"/>
    <mergeCell ref="E5:G5"/>
    <mergeCell ref="H5:J5"/>
    <mergeCell ref="K5:M5"/>
  </mergeCells>
  <pageMargins left="0.5" right="0" top="0.78740157480314965" bottom="0.59055118110236227" header="0.51181102362204722" footer="0.51181102362204722"/>
  <pageSetup paperSize="9" scale="95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AE72"/>
  <sheetViews>
    <sheetView workbookViewId="0">
      <selection activeCell="K12" sqref="K12"/>
    </sheetView>
  </sheetViews>
  <sheetFormatPr defaultColWidth="9.09765625" defaultRowHeight="21.75"/>
  <cols>
    <col min="1" max="1" width="1.69921875" style="48" customWidth="1"/>
    <col min="2" max="2" width="6.3984375" style="48" customWidth="1"/>
    <col min="3" max="3" width="4.69921875" style="50" customWidth="1"/>
    <col min="4" max="4" width="7.69921875" style="48" customWidth="1"/>
    <col min="5" max="10" width="8" style="48" customWidth="1"/>
    <col min="11" max="11" width="7" style="48" customWidth="1"/>
    <col min="12" max="12" width="6.69921875" style="48" customWidth="1"/>
    <col min="13" max="13" width="8" style="48" customWidth="1"/>
    <col min="14" max="14" width="6.3984375" style="48" customWidth="1"/>
    <col min="15" max="16" width="6.8984375" style="48" customWidth="1"/>
    <col min="17" max="17" width="29.8984375" style="49" customWidth="1"/>
    <col min="18" max="18" width="7.5" style="48" customWidth="1"/>
    <col min="19" max="16384" width="9.09765625" style="48"/>
  </cols>
  <sheetData>
    <row r="1" spans="1:17" s="71" customFormat="1" ht="26.25" customHeight="1">
      <c r="B1" s="90" t="s">
        <v>98</v>
      </c>
      <c r="C1" s="90"/>
      <c r="D1" s="90" t="s">
        <v>137</v>
      </c>
      <c r="Q1" s="70"/>
    </row>
    <row r="2" spans="1:17" s="70" customFormat="1">
      <c r="B2" s="89" t="s">
        <v>96</v>
      </c>
      <c r="C2" s="90"/>
      <c r="D2" s="89" t="s">
        <v>136</v>
      </c>
    </row>
    <row r="3" spans="1:17" ht="6" customHeight="1"/>
    <row r="4" spans="1:17" s="68" customFormat="1" ht="21" customHeight="1">
      <c r="A4" s="365" t="s">
        <v>94</v>
      </c>
      <c r="B4" s="365"/>
      <c r="C4" s="365"/>
      <c r="D4" s="366"/>
      <c r="E4" s="88"/>
      <c r="F4" s="87"/>
      <c r="G4" s="86"/>
      <c r="H4" s="369" t="s">
        <v>93</v>
      </c>
      <c r="I4" s="369"/>
      <c r="J4" s="369"/>
      <c r="K4" s="369"/>
      <c r="L4" s="369"/>
      <c r="M4" s="369"/>
      <c r="N4" s="369"/>
      <c r="O4" s="369"/>
      <c r="P4" s="369"/>
      <c r="Q4" s="381" t="s">
        <v>92</v>
      </c>
    </row>
    <row r="5" spans="1:17" s="68" customFormat="1" ht="14.45" customHeight="1">
      <c r="A5" s="367"/>
      <c r="B5" s="367"/>
      <c r="C5" s="367"/>
      <c r="D5" s="368"/>
      <c r="E5" s="85"/>
      <c r="F5" s="67"/>
      <c r="G5" s="67" t="s">
        <v>91</v>
      </c>
      <c r="H5" s="370" t="s">
        <v>90</v>
      </c>
      <c r="I5" s="371"/>
      <c r="J5" s="374"/>
      <c r="K5" s="370" t="s">
        <v>89</v>
      </c>
      <c r="L5" s="371"/>
      <c r="M5" s="374"/>
      <c r="N5" s="370"/>
      <c r="O5" s="371"/>
      <c r="P5" s="371"/>
      <c r="Q5" s="382"/>
    </row>
    <row r="6" spans="1:17" s="68" customFormat="1" ht="18.75">
      <c r="A6" s="367"/>
      <c r="B6" s="367"/>
      <c r="C6" s="367"/>
      <c r="D6" s="368"/>
      <c r="E6" s="372" t="s">
        <v>1</v>
      </c>
      <c r="F6" s="373"/>
      <c r="G6" s="373"/>
      <c r="H6" s="370" t="s">
        <v>88</v>
      </c>
      <c r="I6" s="371"/>
      <c r="J6" s="374"/>
      <c r="K6" s="370" t="s">
        <v>87</v>
      </c>
      <c r="L6" s="371"/>
      <c r="M6" s="374"/>
      <c r="N6" s="370" t="s">
        <v>86</v>
      </c>
      <c r="O6" s="371"/>
      <c r="P6" s="371"/>
      <c r="Q6" s="382"/>
    </row>
    <row r="7" spans="1:17" s="68" customFormat="1" ht="18.75">
      <c r="A7" s="367"/>
      <c r="B7" s="367"/>
      <c r="C7" s="367"/>
      <c r="D7" s="368"/>
      <c r="E7" s="372" t="s">
        <v>0</v>
      </c>
      <c r="F7" s="373"/>
      <c r="G7" s="373"/>
      <c r="H7" s="370" t="s">
        <v>85</v>
      </c>
      <c r="I7" s="371"/>
      <c r="J7" s="374"/>
      <c r="K7" s="370" t="s">
        <v>84</v>
      </c>
      <c r="L7" s="371"/>
      <c r="M7" s="374"/>
      <c r="N7" s="370" t="s">
        <v>83</v>
      </c>
      <c r="O7" s="371"/>
      <c r="P7" s="371"/>
      <c r="Q7" s="382"/>
    </row>
    <row r="8" spans="1:17" s="68" customFormat="1" ht="18.75" customHeight="1">
      <c r="A8" s="367"/>
      <c r="B8" s="367"/>
      <c r="C8" s="367"/>
      <c r="D8" s="368"/>
      <c r="E8" s="84"/>
      <c r="F8" s="83"/>
      <c r="G8" s="83"/>
      <c r="H8" s="375" t="s">
        <v>82</v>
      </c>
      <c r="I8" s="376"/>
      <c r="J8" s="377"/>
      <c r="K8" s="378" t="s">
        <v>81</v>
      </c>
      <c r="L8" s="379"/>
      <c r="M8" s="380"/>
      <c r="N8" s="378" t="s">
        <v>80</v>
      </c>
      <c r="O8" s="379"/>
      <c r="P8" s="379"/>
      <c r="Q8" s="382"/>
    </row>
    <row r="9" spans="1:17" s="68" customFormat="1" ht="18.75" customHeight="1">
      <c r="A9" s="82"/>
      <c r="B9" s="82"/>
      <c r="C9" s="82"/>
      <c r="D9" s="81"/>
      <c r="E9" s="79" t="s">
        <v>1</v>
      </c>
      <c r="F9" s="79" t="s">
        <v>2</v>
      </c>
      <c r="G9" s="80" t="s">
        <v>3</v>
      </c>
      <c r="H9" s="79" t="s">
        <v>1</v>
      </c>
      <c r="I9" s="79" t="s">
        <v>2</v>
      </c>
      <c r="J9" s="80" t="s">
        <v>3</v>
      </c>
      <c r="K9" s="79" t="s">
        <v>1</v>
      </c>
      <c r="L9" s="79" t="s">
        <v>2</v>
      </c>
      <c r="M9" s="80" t="s">
        <v>3</v>
      </c>
      <c r="N9" s="79" t="s">
        <v>1</v>
      </c>
      <c r="O9" s="79" t="s">
        <v>2</v>
      </c>
      <c r="P9" s="78" t="s">
        <v>3</v>
      </c>
      <c r="Q9" s="382"/>
    </row>
    <row r="10" spans="1:17" s="67" customFormat="1" ht="18.75" customHeight="1">
      <c r="A10" s="77"/>
      <c r="B10" s="77"/>
      <c r="C10" s="76"/>
      <c r="D10" s="75"/>
      <c r="E10" s="73" t="s">
        <v>0</v>
      </c>
      <c r="F10" s="73" t="s">
        <v>4</v>
      </c>
      <c r="G10" s="74" t="s">
        <v>5</v>
      </c>
      <c r="H10" s="73" t="s">
        <v>0</v>
      </c>
      <c r="I10" s="73" t="s">
        <v>4</v>
      </c>
      <c r="J10" s="74" t="s">
        <v>5</v>
      </c>
      <c r="K10" s="73" t="s">
        <v>0</v>
      </c>
      <c r="L10" s="73" t="s">
        <v>4</v>
      </c>
      <c r="M10" s="74" t="s">
        <v>5</v>
      </c>
      <c r="N10" s="73" t="s">
        <v>0</v>
      </c>
      <c r="O10" s="73" t="s">
        <v>4</v>
      </c>
      <c r="P10" s="72" t="s">
        <v>5</v>
      </c>
      <c r="Q10" s="383"/>
    </row>
    <row r="11" spans="1:17" s="102" customFormat="1" ht="18.75" customHeight="1">
      <c r="A11" s="363" t="s">
        <v>135</v>
      </c>
      <c r="B11" s="363"/>
      <c r="C11" s="363"/>
      <c r="D11" s="364"/>
      <c r="E11" s="106">
        <f t="shared" ref="E11:E29" si="0">H11+K11+N11</f>
        <v>19014</v>
      </c>
      <c r="F11" s="106">
        <f t="shared" ref="F11:F29" si="1">I11+L11+O11</f>
        <v>5632</v>
      </c>
      <c r="G11" s="106">
        <f t="shared" ref="G11:G29" si="2">J11+M11+P11</f>
        <v>13382</v>
      </c>
      <c r="H11" s="105">
        <v>16295</v>
      </c>
      <c r="I11" s="105">
        <v>5073</v>
      </c>
      <c r="J11" s="105">
        <v>11222</v>
      </c>
      <c r="K11" s="104">
        <v>2210</v>
      </c>
      <c r="L11" s="104">
        <v>452</v>
      </c>
      <c r="M11" s="104">
        <v>1758</v>
      </c>
      <c r="N11" s="104">
        <v>509</v>
      </c>
      <c r="O11" s="104">
        <v>107</v>
      </c>
      <c r="P11" s="104">
        <v>402</v>
      </c>
      <c r="Q11" s="103" t="s">
        <v>0</v>
      </c>
    </row>
    <row r="12" spans="1:17" s="52" customFormat="1" ht="17.25" customHeight="1">
      <c r="A12" s="62"/>
      <c r="B12" s="62" t="s">
        <v>134</v>
      </c>
      <c r="C12" s="66"/>
      <c r="D12" s="65"/>
      <c r="E12" s="64">
        <f t="shared" si="0"/>
        <v>3526</v>
      </c>
      <c r="F12" s="64">
        <f t="shared" si="1"/>
        <v>762</v>
      </c>
      <c r="G12" s="64">
        <f t="shared" si="2"/>
        <v>2764</v>
      </c>
      <c r="H12" s="96">
        <v>2196</v>
      </c>
      <c r="I12" s="96">
        <v>464</v>
      </c>
      <c r="J12" s="96">
        <v>1732</v>
      </c>
      <c r="K12" s="94">
        <v>1043</v>
      </c>
      <c r="L12" s="94">
        <v>245</v>
      </c>
      <c r="M12" s="94">
        <v>798</v>
      </c>
      <c r="N12" s="96">
        <v>287</v>
      </c>
      <c r="O12" s="96">
        <v>53</v>
      </c>
      <c r="P12" s="96">
        <v>234</v>
      </c>
      <c r="Q12" s="101" t="s">
        <v>133</v>
      </c>
    </row>
    <row r="13" spans="1:17" s="52" customFormat="1" ht="17.25" customHeight="1">
      <c r="A13" s="62"/>
      <c r="B13" s="62" t="s">
        <v>132</v>
      </c>
      <c r="C13" s="66"/>
      <c r="D13" s="100"/>
      <c r="E13" s="64">
        <f t="shared" si="0"/>
        <v>584</v>
      </c>
      <c r="F13" s="64">
        <f t="shared" si="1"/>
        <v>187</v>
      </c>
      <c r="G13" s="64">
        <f t="shared" si="2"/>
        <v>397</v>
      </c>
      <c r="H13" s="96">
        <v>535</v>
      </c>
      <c r="I13" s="96">
        <v>179</v>
      </c>
      <c r="J13" s="96">
        <v>356</v>
      </c>
      <c r="K13" s="99">
        <v>49</v>
      </c>
      <c r="L13" s="99">
        <v>8</v>
      </c>
      <c r="M13" s="99">
        <v>41</v>
      </c>
      <c r="N13" s="69">
        <v>0</v>
      </c>
      <c r="O13" s="69">
        <v>0</v>
      </c>
      <c r="P13" s="69">
        <v>0</v>
      </c>
      <c r="Q13" s="62" t="s">
        <v>131</v>
      </c>
    </row>
    <row r="14" spans="1:17" s="52" customFormat="1" ht="17.25" customHeight="1">
      <c r="A14" s="62"/>
      <c r="B14" s="62" t="s">
        <v>130</v>
      </c>
      <c r="C14" s="66"/>
      <c r="D14" s="65"/>
      <c r="E14" s="64">
        <f t="shared" si="0"/>
        <v>530</v>
      </c>
      <c r="F14" s="64">
        <f t="shared" si="1"/>
        <v>163</v>
      </c>
      <c r="G14" s="64">
        <f t="shared" si="2"/>
        <v>367</v>
      </c>
      <c r="H14" s="96">
        <v>449</v>
      </c>
      <c r="I14" s="96">
        <v>149</v>
      </c>
      <c r="J14" s="96">
        <v>300</v>
      </c>
      <c r="K14" s="99">
        <v>81</v>
      </c>
      <c r="L14" s="99">
        <v>14</v>
      </c>
      <c r="M14" s="99">
        <v>67</v>
      </c>
      <c r="N14" s="69">
        <v>0</v>
      </c>
      <c r="O14" s="69">
        <v>0</v>
      </c>
      <c r="P14" s="69">
        <v>0</v>
      </c>
      <c r="Q14" s="62" t="s">
        <v>129</v>
      </c>
    </row>
    <row r="15" spans="1:17" s="52" customFormat="1" ht="17.25" customHeight="1">
      <c r="A15" s="62"/>
      <c r="B15" s="62" t="s">
        <v>128</v>
      </c>
      <c r="C15" s="66"/>
      <c r="D15" s="65"/>
      <c r="E15" s="64">
        <f t="shared" si="0"/>
        <v>618</v>
      </c>
      <c r="F15" s="64">
        <f t="shared" si="1"/>
        <v>213</v>
      </c>
      <c r="G15" s="64">
        <f t="shared" si="2"/>
        <v>405</v>
      </c>
      <c r="H15" s="96">
        <v>615</v>
      </c>
      <c r="I15" s="96">
        <v>212</v>
      </c>
      <c r="J15" s="96">
        <v>403</v>
      </c>
      <c r="K15" s="94">
        <v>0</v>
      </c>
      <c r="L15" s="94">
        <v>0</v>
      </c>
      <c r="M15" s="94">
        <v>0</v>
      </c>
      <c r="N15" s="96">
        <v>3</v>
      </c>
      <c r="O15" s="96">
        <v>1</v>
      </c>
      <c r="P15" s="96">
        <v>2</v>
      </c>
      <c r="Q15" s="62" t="s">
        <v>127</v>
      </c>
    </row>
    <row r="16" spans="1:17" s="52" customFormat="1" ht="17.25" customHeight="1">
      <c r="A16" s="62"/>
      <c r="B16" s="62" t="s">
        <v>126</v>
      </c>
      <c r="C16" s="66"/>
      <c r="D16" s="65"/>
      <c r="E16" s="64">
        <f t="shared" si="0"/>
        <v>180</v>
      </c>
      <c r="F16" s="64">
        <f t="shared" si="1"/>
        <v>58</v>
      </c>
      <c r="G16" s="64">
        <f t="shared" si="2"/>
        <v>122</v>
      </c>
      <c r="H16" s="96">
        <v>180</v>
      </c>
      <c r="I16" s="96">
        <v>58</v>
      </c>
      <c r="J16" s="96">
        <v>122</v>
      </c>
      <c r="K16" s="94">
        <v>0</v>
      </c>
      <c r="L16" s="94">
        <v>0</v>
      </c>
      <c r="M16" s="94">
        <v>0</v>
      </c>
      <c r="N16" s="96"/>
      <c r="O16" s="96"/>
      <c r="P16" s="96"/>
      <c r="Q16" s="62" t="s">
        <v>125</v>
      </c>
    </row>
    <row r="17" spans="1:31" s="52" customFormat="1" ht="17.25" customHeight="1">
      <c r="A17" s="62"/>
      <c r="B17" s="62" t="s">
        <v>124</v>
      </c>
      <c r="C17" s="66"/>
      <c r="D17" s="65"/>
      <c r="E17" s="64">
        <f t="shared" si="0"/>
        <v>512</v>
      </c>
      <c r="F17" s="64">
        <f t="shared" si="1"/>
        <v>183</v>
      </c>
      <c r="G17" s="64">
        <f t="shared" si="2"/>
        <v>329</v>
      </c>
      <c r="H17" s="96">
        <v>500</v>
      </c>
      <c r="I17" s="96">
        <v>178</v>
      </c>
      <c r="J17" s="96">
        <v>322</v>
      </c>
      <c r="K17" s="98">
        <v>6</v>
      </c>
      <c r="L17" s="98">
        <v>3</v>
      </c>
      <c r="M17" s="97">
        <v>3</v>
      </c>
      <c r="N17" s="96">
        <v>6</v>
      </c>
      <c r="O17" s="96">
        <v>2</v>
      </c>
      <c r="P17" s="96">
        <v>4</v>
      </c>
      <c r="Q17" s="62" t="s">
        <v>123</v>
      </c>
    </row>
    <row r="18" spans="1:31" s="52" customFormat="1" ht="17.25" customHeight="1">
      <c r="A18" s="62"/>
      <c r="B18" s="62" t="s">
        <v>122</v>
      </c>
      <c r="C18" s="66"/>
      <c r="D18" s="65"/>
      <c r="E18" s="64">
        <f t="shared" si="0"/>
        <v>472</v>
      </c>
      <c r="F18" s="64">
        <f t="shared" si="1"/>
        <v>135</v>
      </c>
      <c r="G18" s="64">
        <f t="shared" si="2"/>
        <v>337</v>
      </c>
      <c r="H18" s="96">
        <v>426</v>
      </c>
      <c r="I18" s="96">
        <v>130</v>
      </c>
      <c r="J18" s="96">
        <v>296</v>
      </c>
      <c r="K18" s="98">
        <v>38</v>
      </c>
      <c r="L18" s="98">
        <v>4</v>
      </c>
      <c r="M18" s="97">
        <v>34</v>
      </c>
      <c r="N18" s="96">
        <v>8</v>
      </c>
      <c r="O18" s="96">
        <v>1</v>
      </c>
      <c r="P18" s="96">
        <v>7</v>
      </c>
      <c r="Q18" s="62" t="s">
        <v>121</v>
      </c>
    </row>
    <row r="19" spans="1:31" s="52" customFormat="1" ht="17.25" customHeight="1">
      <c r="A19" s="62"/>
      <c r="B19" s="62" t="s">
        <v>120</v>
      </c>
      <c r="C19" s="66"/>
      <c r="D19" s="65"/>
      <c r="E19" s="64">
        <f t="shared" si="0"/>
        <v>1127</v>
      </c>
      <c r="F19" s="64">
        <f t="shared" si="1"/>
        <v>361</v>
      </c>
      <c r="G19" s="64">
        <f t="shared" si="2"/>
        <v>766</v>
      </c>
      <c r="H19" s="96">
        <v>1014</v>
      </c>
      <c r="I19" s="96">
        <v>333</v>
      </c>
      <c r="J19" s="96">
        <v>681</v>
      </c>
      <c r="K19" s="95">
        <v>113</v>
      </c>
      <c r="L19" s="95">
        <v>28</v>
      </c>
      <c r="M19" s="95">
        <v>85</v>
      </c>
      <c r="N19" s="69">
        <v>0</v>
      </c>
      <c r="O19" s="69">
        <v>0</v>
      </c>
      <c r="P19" s="69">
        <v>0</v>
      </c>
      <c r="Q19" s="62" t="s">
        <v>119</v>
      </c>
    </row>
    <row r="20" spans="1:31" s="52" customFormat="1" ht="17.25" customHeight="1">
      <c r="A20" s="62"/>
      <c r="B20" s="62" t="s">
        <v>118</v>
      </c>
      <c r="C20" s="66"/>
      <c r="D20" s="65"/>
      <c r="E20" s="64">
        <f t="shared" si="0"/>
        <v>408</v>
      </c>
      <c r="F20" s="64">
        <f t="shared" si="1"/>
        <v>120</v>
      </c>
      <c r="G20" s="64">
        <f t="shared" si="2"/>
        <v>288</v>
      </c>
      <c r="H20" s="94">
        <v>387</v>
      </c>
      <c r="I20" s="94">
        <v>119</v>
      </c>
      <c r="J20" s="94">
        <v>268</v>
      </c>
      <c r="K20" s="95">
        <v>21</v>
      </c>
      <c r="L20" s="95">
        <v>1</v>
      </c>
      <c r="M20" s="95">
        <v>20</v>
      </c>
      <c r="N20" s="69">
        <v>0</v>
      </c>
      <c r="O20" s="69">
        <v>0</v>
      </c>
      <c r="P20" s="69">
        <v>0</v>
      </c>
      <c r="Q20" s="62" t="s">
        <v>117</v>
      </c>
    </row>
    <row r="21" spans="1:31" s="52" customFormat="1" ht="17.25" customHeight="1">
      <c r="A21" s="62"/>
      <c r="B21" s="62" t="s">
        <v>116</v>
      </c>
      <c r="C21" s="66"/>
      <c r="D21" s="65"/>
      <c r="E21" s="64">
        <f t="shared" si="0"/>
        <v>1137</v>
      </c>
      <c r="F21" s="64">
        <f t="shared" si="1"/>
        <v>294</v>
      </c>
      <c r="G21" s="64">
        <f t="shared" si="2"/>
        <v>843</v>
      </c>
      <c r="H21" s="96">
        <v>1010</v>
      </c>
      <c r="I21" s="96">
        <v>267</v>
      </c>
      <c r="J21" s="96">
        <v>743</v>
      </c>
      <c r="K21" s="95">
        <v>53</v>
      </c>
      <c r="L21" s="95">
        <v>10</v>
      </c>
      <c r="M21" s="95">
        <v>43</v>
      </c>
      <c r="N21" s="96">
        <v>74</v>
      </c>
      <c r="O21" s="96">
        <v>17</v>
      </c>
      <c r="P21" s="96">
        <v>57</v>
      </c>
      <c r="Q21" s="62" t="s">
        <v>115</v>
      </c>
    </row>
    <row r="22" spans="1:31" s="52" customFormat="1" ht="17.25" customHeight="1">
      <c r="A22" s="62"/>
      <c r="B22" s="62" t="s">
        <v>114</v>
      </c>
      <c r="C22" s="66"/>
      <c r="D22" s="65"/>
      <c r="E22" s="64">
        <f t="shared" si="0"/>
        <v>318</v>
      </c>
      <c r="F22" s="64">
        <f t="shared" si="1"/>
        <v>105</v>
      </c>
      <c r="G22" s="64">
        <f t="shared" si="2"/>
        <v>213</v>
      </c>
      <c r="H22" s="96">
        <v>282</v>
      </c>
      <c r="I22" s="96">
        <v>95</v>
      </c>
      <c r="J22" s="96">
        <v>187</v>
      </c>
      <c r="K22" s="95">
        <v>30</v>
      </c>
      <c r="L22" s="95">
        <v>9</v>
      </c>
      <c r="M22" s="95">
        <v>21</v>
      </c>
      <c r="N22" s="96">
        <v>6</v>
      </c>
      <c r="O22" s="96">
        <v>1</v>
      </c>
      <c r="P22" s="96">
        <v>5</v>
      </c>
      <c r="Q22" s="62" t="s">
        <v>113</v>
      </c>
    </row>
    <row r="23" spans="1:31" s="52" customFormat="1" ht="17.25" customHeight="1">
      <c r="A23" s="62"/>
      <c r="B23" s="62" t="s">
        <v>112</v>
      </c>
      <c r="C23" s="66"/>
      <c r="D23" s="65"/>
      <c r="E23" s="64">
        <f t="shared" si="0"/>
        <v>703</v>
      </c>
      <c r="F23" s="64">
        <f t="shared" si="1"/>
        <v>214</v>
      </c>
      <c r="G23" s="64">
        <f t="shared" si="2"/>
        <v>489</v>
      </c>
      <c r="H23" s="96">
        <v>546</v>
      </c>
      <c r="I23" s="96">
        <v>175</v>
      </c>
      <c r="J23" s="96">
        <v>371</v>
      </c>
      <c r="K23" s="95">
        <v>85</v>
      </c>
      <c r="L23" s="95">
        <v>17</v>
      </c>
      <c r="M23" s="95">
        <v>68</v>
      </c>
      <c r="N23" s="96">
        <v>72</v>
      </c>
      <c r="O23" s="96">
        <v>22</v>
      </c>
      <c r="P23" s="96">
        <v>50</v>
      </c>
      <c r="Q23" s="62" t="s">
        <v>111</v>
      </c>
    </row>
    <row r="24" spans="1:31" s="52" customFormat="1" ht="17.25" customHeight="1">
      <c r="A24" s="62"/>
      <c r="B24" s="62" t="s">
        <v>110</v>
      </c>
      <c r="C24" s="66"/>
      <c r="D24" s="65"/>
      <c r="E24" s="64">
        <f t="shared" si="0"/>
        <v>507</v>
      </c>
      <c r="F24" s="64">
        <f t="shared" si="1"/>
        <v>178</v>
      </c>
      <c r="G24" s="64">
        <f t="shared" si="2"/>
        <v>329</v>
      </c>
      <c r="H24" s="69">
        <v>486</v>
      </c>
      <c r="I24" s="69">
        <v>177</v>
      </c>
      <c r="J24" s="69">
        <v>309</v>
      </c>
      <c r="K24" s="95">
        <v>21</v>
      </c>
      <c r="L24" s="95">
        <v>1</v>
      </c>
      <c r="M24" s="95">
        <v>20</v>
      </c>
      <c r="N24" s="69">
        <v>0</v>
      </c>
      <c r="O24" s="69">
        <v>0</v>
      </c>
      <c r="P24" s="69">
        <v>0</v>
      </c>
      <c r="Q24" s="62" t="s">
        <v>109</v>
      </c>
    </row>
    <row r="25" spans="1:31" s="52" customFormat="1" ht="17.25" customHeight="1">
      <c r="A25" s="62"/>
      <c r="B25" s="62" t="s">
        <v>108</v>
      </c>
      <c r="C25" s="66"/>
      <c r="D25" s="65"/>
      <c r="E25" s="64">
        <f t="shared" si="0"/>
        <v>749</v>
      </c>
      <c r="F25" s="64">
        <f t="shared" si="1"/>
        <v>257</v>
      </c>
      <c r="G25" s="64">
        <f t="shared" si="2"/>
        <v>492</v>
      </c>
      <c r="H25" s="69">
        <v>738</v>
      </c>
      <c r="I25" s="69">
        <v>256</v>
      </c>
      <c r="J25" s="69">
        <v>482</v>
      </c>
      <c r="K25" s="94">
        <v>11</v>
      </c>
      <c r="L25" s="94">
        <v>1</v>
      </c>
      <c r="M25" s="94">
        <v>10</v>
      </c>
      <c r="N25" s="69">
        <v>0</v>
      </c>
      <c r="O25" s="69">
        <v>0</v>
      </c>
      <c r="P25" s="69">
        <v>0</v>
      </c>
      <c r="Q25" s="62" t="s">
        <v>107</v>
      </c>
    </row>
    <row r="26" spans="1:31" s="52" customFormat="1" ht="17.25" customHeight="1">
      <c r="A26" s="62"/>
      <c r="B26" s="62" t="s">
        <v>106</v>
      </c>
      <c r="C26" s="66"/>
      <c r="D26" s="65"/>
      <c r="E26" s="64">
        <f t="shared" si="0"/>
        <v>777</v>
      </c>
      <c r="F26" s="64">
        <f t="shared" si="1"/>
        <v>261</v>
      </c>
      <c r="G26" s="64">
        <f t="shared" si="2"/>
        <v>516</v>
      </c>
      <c r="H26" s="69">
        <v>767</v>
      </c>
      <c r="I26" s="69">
        <v>260</v>
      </c>
      <c r="J26" s="69">
        <v>507</v>
      </c>
      <c r="K26" s="94">
        <v>10</v>
      </c>
      <c r="L26" s="94">
        <v>1</v>
      </c>
      <c r="M26" s="94">
        <v>9</v>
      </c>
      <c r="N26" s="69">
        <v>0</v>
      </c>
      <c r="O26" s="69">
        <v>0</v>
      </c>
      <c r="P26" s="69">
        <v>0</v>
      </c>
      <c r="Q26" s="62" t="s">
        <v>105</v>
      </c>
    </row>
    <row r="27" spans="1:31" s="52" customFormat="1" ht="17.25" customHeight="1">
      <c r="A27" s="62"/>
      <c r="B27" s="62" t="s">
        <v>104</v>
      </c>
      <c r="C27" s="66"/>
      <c r="D27" s="65"/>
      <c r="E27" s="64">
        <f t="shared" si="0"/>
        <v>779</v>
      </c>
      <c r="F27" s="64">
        <f t="shared" si="1"/>
        <v>245</v>
      </c>
      <c r="G27" s="64">
        <f t="shared" si="2"/>
        <v>534</v>
      </c>
      <c r="H27" s="69">
        <v>676</v>
      </c>
      <c r="I27" s="69">
        <v>225</v>
      </c>
      <c r="J27" s="69">
        <v>451</v>
      </c>
      <c r="K27" s="94">
        <v>103</v>
      </c>
      <c r="L27" s="94">
        <v>20</v>
      </c>
      <c r="M27" s="94">
        <v>83</v>
      </c>
      <c r="N27" s="69">
        <v>0</v>
      </c>
      <c r="O27" s="69">
        <v>0</v>
      </c>
      <c r="P27" s="69">
        <v>0</v>
      </c>
      <c r="Q27" s="62" t="s">
        <v>103</v>
      </c>
    </row>
    <row r="28" spans="1:31" s="52" customFormat="1" ht="17.25" customHeight="1">
      <c r="A28" s="62"/>
      <c r="B28" s="62" t="s">
        <v>102</v>
      </c>
      <c r="C28" s="66"/>
      <c r="D28" s="65"/>
      <c r="E28" s="64">
        <f t="shared" si="0"/>
        <v>576</v>
      </c>
      <c r="F28" s="64">
        <f t="shared" si="1"/>
        <v>185</v>
      </c>
      <c r="G28" s="64">
        <f t="shared" si="2"/>
        <v>391</v>
      </c>
      <c r="H28" s="69">
        <v>576</v>
      </c>
      <c r="I28" s="69">
        <v>185</v>
      </c>
      <c r="J28" s="69">
        <v>391</v>
      </c>
      <c r="K28" s="94">
        <v>0</v>
      </c>
      <c r="L28" s="94">
        <v>0</v>
      </c>
      <c r="M28" s="94">
        <v>0</v>
      </c>
      <c r="N28" s="69">
        <v>0</v>
      </c>
      <c r="O28" s="69">
        <v>0</v>
      </c>
      <c r="P28" s="69">
        <v>0</v>
      </c>
      <c r="Q28" s="62" t="s">
        <v>101</v>
      </c>
    </row>
    <row r="29" spans="1:31" s="52" customFormat="1" ht="17.25" customHeight="1">
      <c r="A29" s="62"/>
      <c r="B29" s="62" t="s">
        <v>100</v>
      </c>
      <c r="C29" s="66"/>
      <c r="D29" s="65"/>
      <c r="E29" s="64">
        <f t="shared" si="0"/>
        <v>384</v>
      </c>
      <c r="F29" s="64">
        <f t="shared" si="1"/>
        <v>106</v>
      </c>
      <c r="G29" s="64">
        <f t="shared" si="2"/>
        <v>278</v>
      </c>
      <c r="H29" s="94">
        <v>372</v>
      </c>
      <c r="I29" s="94">
        <v>102</v>
      </c>
      <c r="J29" s="94">
        <v>270</v>
      </c>
      <c r="K29" s="94">
        <v>12</v>
      </c>
      <c r="L29" s="94">
        <v>4</v>
      </c>
      <c r="M29" s="94">
        <v>8</v>
      </c>
      <c r="N29" s="69">
        <v>0</v>
      </c>
      <c r="O29" s="69">
        <v>0</v>
      </c>
      <c r="P29" s="69">
        <v>0</v>
      </c>
      <c r="Q29" s="62" t="s">
        <v>99</v>
      </c>
    </row>
    <row r="30" spans="1:31" s="52" customFormat="1" ht="7.15" customHeight="1">
      <c r="A30" s="62"/>
      <c r="B30" s="62"/>
      <c r="C30" s="66"/>
      <c r="D30" s="62"/>
      <c r="E30" s="93"/>
      <c r="F30" s="93"/>
      <c r="G30" s="93"/>
      <c r="H30" s="92"/>
      <c r="I30" s="92"/>
      <c r="J30" s="92"/>
      <c r="K30" s="92"/>
      <c r="L30" s="92"/>
      <c r="M30" s="92"/>
      <c r="N30" s="91"/>
      <c r="O30" s="91"/>
      <c r="P30" s="91"/>
      <c r="Q30" s="62"/>
    </row>
    <row r="31" spans="1:31" s="71" customFormat="1" ht="26.25" customHeight="1">
      <c r="B31" s="90" t="s">
        <v>98</v>
      </c>
      <c r="C31" s="90"/>
      <c r="D31" s="90" t="s">
        <v>97</v>
      </c>
      <c r="Q31" s="70"/>
      <c r="T31" s="52"/>
      <c r="U31" s="52"/>
      <c r="V31" s="52"/>
      <c r="W31" s="52"/>
      <c r="X31" s="52"/>
      <c r="Y31" s="52"/>
      <c r="Z31" s="52"/>
      <c r="AA31" s="52"/>
      <c r="AB31" s="52"/>
      <c r="AC31" s="52"/>
      <c r="AD31" s="52"/>
      <c r="AE31" s="52"/>
    </row>
    <row r="32" spans="1:31" s="70" customFormat="1">
      <c r="B32" s="89" t="s">
        <v>96</v>
      </c>
      <c r="C32" s="90"/>
      <c r="D32" s="89" t="s">
        <v>95</v>
      </c>
      <c r="T32" s="52"/>
      <c r="U32" s="52"/>
      <c r="V32" s="52"/>
      <c r="W32" s="52"/>
      <c r="X32" s="52"/>
      <c r="Y32" s="52"/>
      <c r="Z32" s="52"/>
      <c r="AA32" s="52"/>
      <c r="AB32" s="52"/>
      <c r="AC32" s="52"/>
      <c r="AD32" s="52"/>
      <c r="AE32" s="52"/>
    </row>
    <row r="33" spans="1:31" ht="6" customHeight="1">
      <c r="T33" s="52"/>
      <c r="U33" s="52"/>
      <c r="V33" s="52"/>
      <c r="W33" s="52"/>
      <c r="X33" s="52"/>
      <c r="Y33" s="52"/>
      <c r="Z33" s="52"/>
      <c r="AA33" s="52"/>
      <c r="AB33" s="52"/>
      <c r="AC33" s="52"/>
      <c r="AD33" s="52"/>
      <c r="AE33" s="52"/>
    </row>
    <row r="34" spans="1:31" s="68" customFormat="1" ht="21" customHeight="1">
      <c r="A34" s="365" t="s">
        <v>94</v>
      </c>
      <c r="B34" s="365"/>
      <c r="C34" s="365"/>
      <c r="D34" s="366"/>
      <c r="E34" s="88"/>
      <c r="F34" s="87"/>
      <c r="G34" s="86"/>
      <c r="H34" s="369" t="s">
        <v>93</v>
      </c>
      <c r="I34" s="369"/>
      <c r="J34" s="369"/>
      <c r="K34" s="369"/>
      <c r="L34" s="369"/>
      <c r="M34" s="369"/>
      <c r="N34" s="369"/>
      <c r="O34" s="369"/>
      <c r="P34" s="369"/>
      <c r="Q34" s="381" t="s">
        <v>92</v>
      </c>
      <c r="T34" s="52"/>
      <c r="U34" s="52"/>
      <c r="V34" s="52"/>
      <c r="W34" s="52"/>
      <c r="X34" s="52"/>
      <c r="Y34" s="52"/>
      <c r="Z34" s="52"/>
      <c r="AA34" s="52"/>
      <c r="AB34" s="52"/>
      <c r="AC34" s="52"/>
      <c r="AD34" s="52"/>
      <c r="AE34" s="52"/>
    </row>
    <row r="35" spans="1:31" s="68" customFormat="1" ht="14.45" customHeight="1">
      <c r="A35" s="367"/>
      <c r="B35" s="367"/>
      <c r="C35" s="367"/>
      <c r="D35" s="368"/>
      <c r="E35" s="85"/>
      <c r="F35" s="67"/>
      <c r="G35" s="67" t="s">
        <v>91</v>
      </c>
      <c r="H35" s="370" t="s">
        <v>90</v>
      </c>
      <c r="I35" s="371"/>
      <c r="J35" s="374"/>
      <c r="K35" s="370" t="s">
        <v>89</v>
      </c>
      <c r="L35" s="371"/>
      <c r="M35" s="374"/>
      <c r="N35" s="370"/>
      <c r="O35" s="371"/>
      <c r="P35" s="371"/>
      <c r="Q35" s="382"/>
      <c r="T35" s="52"/>
      <c r="U35" s="52"/>
      <c r="V35" s="52"/>
      <c r="W35" s="52"/>
      <c r="X35" s="52"/>
      <c r="Y35" s="52"/>
      <c r="Z35" s="52"/>
      <c r="AA35" s="52"/>
      <c r="AB35" s="52"/>
      <c r="AC35" s="52"/>
      <c r="AD35" s="52"/>
      <c r="AE35" s="52"/>
    </row>
    <row r="36" spans="1:31" s="68" customFormat="1" ht="19.5">
      <c r="A36" s="367"/>
      <c r="B36" s="367"/>
      <c r="C36" s="367"/>
      <c r="D36" s="368"/>
      <c r="E36" s="372" t="s">
        <v>1</v>
      </c>
      <c r="F36" s="373"/>
      <c r="G36" s="373"/>
      <c r="H36" s="370" t="s">
        <v>88</v>
      </c>
      <c r="I36" s="371"/>
      <c r="J36" s="374"/>
      <c r="K36" s="370" t="s">
        <v>87</v>
      </c>
      <c r="L36" s="371"/>
      <c r="M36" s="374"/>
      <c r="N36" s="370" t="s">
        <v>86</v>
      </c>
      <c r="O36" s="371"/>
      <c r="P36" s="371"/>
      <c r="Q36" s="382"/>
      <c r="T36" s="52"/>
      <c r="U36" s="52"/>
      <c r="V36" s="52"/>
      <c r="W36" s="52"/>
      <c r="X36" s="52"/>
      <c r="Y36" s="52"/>
      <c r="Z36" s="52"/>
      <c r="AA36" s="52"/>
      <c r="AB36" s="52"/>
      <c r="AC36" s="52"/>
      <c r="AD36" s="52"/>
      <c r="AE36" s="52"/>
    </row>
    <row r="37" spans="1:31" s="68" customFormat="1" ht="19.5">
      <c r="A37" s="367"/>
      <c r="B37" s="367"/>
      <c r="C37" s="367"/>
      <c r="D37" s="368"/>
      <c r="E37" s="372" t="s">
        <v>0</v>
      </c>
      <c r="F37" s="373"/>
      <c r="G37" s="373"/>
      <c r="H37" s="370" t="s">
        <v>85</v>
      </c>
      <c r="I37" s="371"/>
      <c r="J37" s="374"/>
      <c r="K37" s="370" t="s">
        <v>84</v>
      </c>
      <c r="L37" s="371"/>
      <c r="M37" s="374"/>
      <c r="N37" s="370" t="s">
        <v>83</v>
      </c>
      <c r="O37" s="371"/>
      <c r="P37" s="371"/>
      <c r="Q37" s="382"/>
      <c r="T37" s="52"/>
      <c r="U37" s="52"/>
      <c r="V37" s="52"/>
      <c r="W37" s="52"/>
      <c r="X37" s="52"/>
      <c r="Y37" s="52"/>
      <c r="Z37" s="52"/>
      <c r="AA37" s="52"/>
      <c r="AB37" s="52"/>
      <c r="AC37" s="52"/>
      <c r="AD37" s="52"/>
      <c r="AE37" s="52"/>
    </row>
    <row r="38" spans="1:31" s="68" customFormat="1" ht="18.75" customHeight="1">
      <c r="A38" s="367"/>
      <c r="B38" s="367"/>
      <c r="C38" s="367"/>
      <c r="D38" s="368"/>
      <c r="E38" s="84"/>
      <c r="F38" s="83"/>
      <c r="G38" s="83"/>
      <c r="H38" s="375" t="s">
        <v>82</v>
      </c>
      <c r="I38" s="376"/>
      <c r="J38" s="377"/>
      <c r="K38" s="378" t="s">
        <v>81</v>
      </c>
      <c r="L38" s="379"/>
      <c r="M38" s="380"/>
      <c r="N38" s="378" t="s">
        <v>80</v>
      </c>
      <c r="O38" s="379"/>
      <c r="P38" s="379"/>
      <c r="Q38" s="382"/>
      <c r="T38" s="52"/>
      <c r="U38" s="52"/>
      <c r="V38" s="52"/>
      <c r="W38" s="52"/>
      <c r="X38" s="52"/>
      <c r="Y38" s="52"/>
      <c r="Z38" s="52"/>
      <c r="AA38" s="52"/>
      <c r="AB38" s="52"/>
      <c r="AC38" s="52"/>
      <c r="AD38" s="52"/>
      <c r="AE38" s="52"/>
    </row>
    <row r="39" spans="1:31" s="68" customFormat="1" ht="18.75" customHeight="1">
      <c r="A39" s="82"/>
      <c r="B39" s="82"/>
      <c r="C39" s="82"/>
      <c r="D39" s="81"/>
      <c r="E39" s="79" t="s">
        <v>1</v>
      </c>
      <c r="F39" s="79" t="s">
        <v>2</v>
      </c>
      <c r="G39" s="80" t="s">
        <v>3</v>
      </c>
      <c r="H39" s="79" t="s">
        <v>1</v>
      </c>
      <c r="I39" s="79" t="s">
        <v>2</v>
      </c>
      <c r="J39" s="80" t="s">
        <v>3</v>
      </c>
      <c r="K39" s="79" t="s">
        <v>1</v>
      </c>
      <c r="L39" s="79" t="s">
        <v>2</v>
      </c>
      <c r="M39" s="80" t="s">
        <v>3</v>
      </c>
      <c r="N39" s="79" t="s">
        <v>1</v>
      </c>
      <c r="O39" s="79" t="s">
        <v>2</v>
      </c>
      <c r="P39" s="78" t="s">
        <v>3</v>
      </c>
      <c r="Q39" s="382"/>
      <c r="T39" s="52"/>
      <c r="U39" s="52"/>
      <c r="V39" s="52"/>
      <c r="W39" s="52"/>
      <c r="X39" s="52"/>
      <c r="Y39" s="52"/>
      <c r="Z39" s="52"/>
      <c r="AA39" s="52"/>
      <c r="AB39" s="52"/>
      <c r="AC39" s="52"/>
      <c r="AD39" s="52"/>
      <c r="AE39" s="52"/>
    </row>
    <row r="40" spans="1:31" s="67" customFormat="1" ht="18.75" customHeight="1">
      <c r="A40" s="77"/>
      <c r="B40" s="77"/>
      <c r="C40" s="76"/>
      <c r="D40" s="75"/>
      <c r="E40" s="73" t="s">
        <v>0</v>
      </c>
      <c r="F40" s="73" t="s">
        <v>4</v>
      </c>
      <c r="G40" s="74" t="s">
        <v>5</v>
      </c>
      <c r="H40" s="73" t="s">
        <v>0</v>
      </c>
      <c r="I40" s="73" t="s">
        <v>4</v>
      </c>
      <c r="J40" s="74" t="s">
        <v>5</v>
      </c>
      <c r="K40" s="73" t="s">
        <v>0</v>
      </c>
      <c r="L40" s="73" t="s">
        <v>4</v>
      </c>
      <c r="M40" s="74" t="s">
        <v>5</v>
      </c>
      <c r="N40" s="73" t="s">
        <v>0</v>
      </c>
      <c r="O40" s="73" t="s">
        <v>4</v>
      </c>
      <c r="P40" s="72" t="s">
        <v>5</v>
      </c>
      <c r="Q40" s="383"/>
      <c r="T40" s="52"/>
      <c r="U40" s="52"/>
      <c r="V40" s="52"/>
      <c r="W40" s="52"/>
      <c r="X40" s="52"/>
      <c r="Y40" s="52"/>
      <c r="Z40" s="52"/>
      <c r="AA40" s="52"/>
      <c r="AB40" s="52"/>
      <c r="AC40" s="52"/>
      <c r="AD40" s="52"/>
      <c r="AE40" s="52"/>
    </row>
    <row r="41" spans="1:31" s="52" customFormat="1" ht="17.25" customHeight="1">
      <c r="A41" s="62"/>
      <c r="B41" s="62" t="s">
        <v>79</v>
      </c>
      <c r="C41" s="66"/>
      <c r="D41" s="65"/>
      <c r="E41" s="64">
        <f t="shared" ref="E41:E54" si="3">H41+K41+N41</f>
        <v>309</v>
      </c>
      <c r="F41" s="64">
        <f t="shared" ref="F41:F54" si="4">I41+L41+O41</f>
        <v>84</v>
      </c>
      <c r="G41" s="64">
        <f t="shared" ref="G41:G54" si="5">J41+M41+P41</f>
        <v>225</v>
      </c>
      <c r="H41" s="69">
        <v>306</v>
      </c>
      <c r="I41" s="69">
        <v>84</v>
      </c>
      <c r="J41" s="69">
        <v>222</v>
      </c>
      <c r="K41" s="69">
        <v>3</v>
      </c>
      <c r="L41" s="69">
        <v>0</v>
      </c>
      <c r="M41" s="69">
        <v>3</v>
      </c>
      <c r="N41" s="69">
        <v>0</v>
      </c>
      <c r="O41" s="69">
        <v>0</v>
      </c>
      <c r="P41" s="69">
        <v>0</v>
      </c>
      <c r="Q41" s="62" t="s">
        <v>78</v>
      </c>
    </row>
    <row r="42" spans="1:31" s="52" customFormat="1" ht="17.25" customHeight="1">
      <c r="A42" s="62"/>
      <c r="B42" s="62" t="s">
        <v>77</v>
      </c>
      <c r="C42" s="66"/>
      <c r="D42" s="65"/>
      <c r="E42" s="64">
        <f t="shared" si="3"/>
        <v>719</v>
      </c>
      <c r="F42" s="64">
        <f t="shared" si="4"/>
        <v>202</v>
      </c>
      <c r="G42" s="64">
        <f t="shared" si="5"/>
        <v>517</v>
      </c>
      <c r="H42" s="69">
        <v>614</v>
      </c>
      <c r="I42" s="69">
        <v>190</v>
      </c>
      <c r="J42" s="69">
        <v>424</v>
      </c>
      <c r="K42" s="69">
        <v>105</v>
      </c>
      <c r="L42" s="69">
        <v>12</v>
      </c>
      <c r="M42" s="69">
        <v>93</v>
      </c>
      <c r="N42" s="69">
        <v>0</v>
      </c>
      <c r="O42" s="69">
        <v>0</v>
      </c>
      <c r="P42" s="69">
        <v>0</v>
      </c>
      <c r="Q42" s="62" t="s">
        <v>76</v>
      </c>
    </row>
    <row r="43" spans="1:31" s="52" customFormat="1" ht="17.25" customHeight="1">
      <c r="A43" s="62"/>
      <c r="B43" s="62" t="s">
        <v>75</v>
      </c>
      <c r="C43" s="66"/>
      <c r="D43" s="65"/>
      <c r="E43" s="64">
        <f t="shared" si="3"/>
        <v>1397</v>
      </c>
      <c r="F43" s="64">
        <f t="shared" si="4"/>
        <v>355</v>
      </c>
      <c r="G43" s="64">
        <f t="shared" si="5"/>
        <v>1042</v>
      </c>
      <c r="H43" s="69">
        <v>978</v>
      </c>
      <c r="I43" s="69">
        <v>279</v>
      </c>
      <c r="J43" s="69">
        <v>699</v>
      </c>
      <c r="K43" s="69">
        <v>389</v>
      </c>
      <c r="L43" s="69">
        <v>69</v>
      </c>
      <c r="M43" s="69">
        <v>320</v>
      </c>
      <c r="N43" s="69">
        <v>30</v>
      </c>
      <c r="O43" s="69">
        <v>7</v>
      </c>
      <c r="P43" s="69">
        <v>23</v>
      </c>
      <c r="Q43" s="66" t="s">
        <v>74</v>
      </c>
    </row>
    <row r="44" spans="1:31" s="52" customFormat="1" ht="17.25" customHeight="1">
      <c r="A44" s="62"/>
      <c r="B44" s="62" t="s">
        <v>73</v>
      </c>
      <c r="C44" s="66"/>
      <c r="D44" s="65"/>
      <c r="E44" s="64">
        <f t="shared" si="3"/>
        <v>369</v>
      </c>
      <c r="F44" s="64">
        <f t="shared" si="4"/>
        <v>114</v>
      </c>
      <c r="G44" s="64">
        <f t="shared" si="5"/>
        <v>255</v>
      </c>
      <c r="H44" s="69">
        <v>347</v>
      </c>
      <c r="I44" s="69">
        <v>113</v>
      </c>
      <c r="J44" s="69">
        <v>234</v>
      </c>
      <c r="K44" s="69">
        <v>22</v>
      </c>
      <c r="L44" s="69">
        <v>1</v>
      </c>
      <c r="M44" s="69">
        <v>21</v>
      </c>
      <c r="N44" s="69">
        <v>0</v>
      </c>
      <c r="O44" s="69">
        <v>0</v>
      </c>
      <c r="P44" s="69">
        <v>0</v>
      </c>
      <c r="Q44" s="66" t="s">
        <v>72</v>
      </c>
      <c r="T44" s="71"/>
      <c r="U44" s="71"/>
      <c r="V44" s="71"/>
      <c r="W44" s="71"/>
      <c r="X44" s="71"/>
      <c r="Y44" s="71"/>
      <c r="Z44" s="71"/>
      <c r="AA44" s="71"/>
      <c r="AB44" s="71"/>
      <c r="AC44" s="71"/>
      <c r="AD44" s="71"/>
      <c r="AE44" s="71"/>
    </row>
    <row r="45" spans="1:31" s="52" customFormat="1" ht="17.25" customHeight="1">
      <c r="A45" s="62"/>
      <c r="B45" s="62" t="s">
        <v>71</v>
      </c>
      <c r="C45" s="66"/>
      <c r="D45" s="65"/>
      <c r="E45" s="64">
        <f t="shared" si="3"/>
        <v>300</v>
      </c>
      <c r="F45" s="64">
        <f t="shared" si="4"/>
        <v>106</v>
      </c>
      <c r="G45" s="64">
        <f t="shared" si="5"/>
        <v>194</v>
      </c>
      <c r="H45" s="69">
        <v>295</v>
      </c>
      <c r="I45" s="69">
        <v>105</v>
      </c>
      <c r="J45" s="69">
        <v>190</v>
      </c>
      <c r="K45" s="63">
        <v>5</v>
      </c>
      <c r="L45" s="63">
        <v>1</v>
      </c>
      <c r="M45" s="63">
        <v>4</v>
      </c>
      <c r="N45" s="69">
        <v>0</v>
      </c>
      <c r="O45" s="69">
        <v>0</v>
      </c>
      <c r="P45" s="69">
        <v>0</v>
      </c>
      <c r="Q45" s="66" t="s">
        <v>70</v>
      </c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70"/>
      <c r="AE45" s="70"/>
    </row>
    <row r="46" spans="1:31" s="52" customFormat="1" ht="17.25" customHeight="1">
      <c r="A46" s="62"/>
      <c r="B46" s="62" t="s">
        <v>69</v>
      </c>
      <c r="C46" s="66"/>
      <c r="D46" s="65"/>
      <c r="E46" s="64">
        <f t="shared" si="3"/>
        <v>244</v>
      </c>
      <c r="F46" s="64">
        <f t="shared" si="4"/>
        <v>81</v>
      </c>
      <c r="G46" s="64">
        <f t="shared" si="5"/>
        <v>163</v>
      </c>
      <c r="H46" s="69">
        <v>230</v>
      </c>
      <c r="I46" s="69">
        <v>80</v>
      </c>
      <c r="J46" s="69">
        <v>150</v>
      </c>
      <c r="K46" s="63">
        <v>0</v>
      </c>
      <c r="L46" s="63">
        <v>0</v>
      </c>
      <c r="M46" s="63">
        <v>0</v>
      </c>
      <c r="N46" s="69">
        <v>14</v>
      </c>
      <c r="O46" s="69">
        <v>1</v>
      </c>
      <c r="P46" s="69">
        <v>13</v>
      </c>
      <c r="Q46" s="66" t="s">
        <v>68</v>
      </c>
      <c r="T46" s="48"/>
      <c r="U46" s="48"/>
      <c r="V46" s="48"/>
      <c r="W46" s="48"/>
      <c r="X46" s="48"/>
      <c r="Y46" s="48"/>
      <c r="Z46" s="48"/>
      <c r="AA46" s="48"/>
      <c r="AB46" s="48"/>
      <c r="AC46" s="48"/>
      <c r="AD46" s="48"/>
      <c r="AE46" s="48"/>
    </row>
    <row r="47" spans="1:31" s="52" customFormat="1" ht="17.25" customHeight="1">
      <c r="A47" s="62"/>
      <c r="B47" s="62" t="s">
        <v>67</v>
      </c>
      <c r="C47" s="66"/>
      <c r="D47" s="65"/>
      <c r="E47" s="64">
        <f t="shared" si="3"/>
        <v>305</v>
      </c>
      <c r="F47" s="64">
        <f t="shared" si="4"/>
        <v>109</v>
      </c>
      <c r="G47" s="64">
        <f t="shared" si="5"/>
        <v>196</v>
      </c>
      <c r="H47" s="63">
        <v>295</v>
      </c>
      <c r="I47" s="63">
        <v>106</v>
      </c>
      <c r="J47" s="63">
        <v>189</v>
      </c>
      <c r="K47" s="63">
        <v>10</v>
      </c>
      <c r="L47" s="63">
        <v>3</v>
      </c>
      <c r="M47" s="63">
        <v>7</v>
      </c>
      <c r="N47" s="69">
        <v>0</v>
      </c>
      <c r="O47" s="69">
        <v>0</v>
      </c>
      <c r="P47" s="69">
        <v>0</v>
      </c>
      <c r="Q47" s="66" t="s">
        <v>66</v>
      </c>
      <c r="T47" s="68"/>
      <c r="U47" s="68"/>
      <c r="V47" s="68"/>
      <c r="W47" s="68"/>
      <c r="X47" s="68"/>
      <c r="Y47" s="68"/>
      <c r="Z47" s="68"/>
      <c r="AA47" s="68"/>
      <c r="AB47" s="68"/>
      <c r="AC47" s="68"/>
      <c r="AD47" s="68"/>
      <c r="AE47" s="68"/>
    </row>
    <row r="48" spans="1:31" s="52" customFormat="1" ht="17.25" customHeight="1">
      <c r="A48" s="62"/>
      <c r="B48" s="62" t="s">
        <v>65</v>
      </c>
      <c r="C48" s="66"/>
      <c r="D48" s="65"/>
      <c r="E48" s="64">
        <f t="shared" si="3"/>
        <v>157</v>
      </c>
      <c r="F48" s="64">
        <f t="shared" si="4"/>
        <v>63</v>
      </c>
      <c r="G48" s="64">
        <f t="shared" si="5"/>
        <v>94</v>
      </c>
      <c r="H48" s="63">
        <v>157</v>
      </c>
      <c r="I48" s="63">
        <v>63</v>
      </c>
      <c r="J48" s="63">
        <v>94</v>
      </c>
      <c r="K48" s="63">
        <v>0</v>
      </c>
      <c r="L48" s="63">
        <v>0</v>
      </c>
      <c r="M48" s="63">
        <v>0</v>
      </c>
      <c r="N48" s="63">
        <v>0</v>
      </c>
      <c r="O48" s="63">
        <v>0</v>
      </c>
      <c r="P48" s="63">
        <v>0</v>
      </c>
      <c r="Q48" s="66" t="s">
        <v>64</v>
      </c>
      <c r="T48" s="68"/>
      <c r="U48" s="68"/>
      <c r="V48" s="68"/>
      <c r="W48" s="68"/>
      <c r="X48" s="68"/>
      <c r="Y48" s="68"/>
      <c r="Z48" s="68"/>
      <c r="AA48" s="68"/>
      <c r="AB48" s="68"/>
      <c r="AC48" s="68"/>
      <c r="AD48" s="68"/>
      <c r="AE48" s="68"/>
    </row>
    <row r="49" spans="1:31" s="52" customFormat="1" ht="17.25" customHeight="1">
      <c r="A49" s="62"/>
      <c r="B49" s="62" t="s">
        <v>63</v>
      </c>
      <c r="C49" s="66"/>
      <c r="D49" s="65"/>
      <c r="E49" s="64">
        <f t="shared" si="3"/>
        <v>220</v>
      </c>
      <c r="F49" s="64">
        <f t="shared" si="4"/>
        <v>96</v>
      </c>
      <c r="G49" s="64">
        <f t="shared" si="5"/>
        <v>124</v>
      </c>
      <c r="H49" s="63">
        <v>220</v>
      </c>
      <c r="I49" s="63">
        <v>96</v>
      </c>
      <c r="J49" s="63">
        <v>124</v>
      </c>
      <c r="K49" s="63">
        <v>0</v>
      </c>
      <c r="L49" s="63">
        <v>0</v>
      </c>
      <c r="M49" s="63">
        <v>0</v>
      </c>
      <c r="N49" s="63">
        <v>0</v>
      </c>
      <c r="O49" s="63">
        <v>0</v>
      </c>
      <c r="P49" s="63">
        <v>0</v>
      </c>
      <c r="Q49" s="66" t="s">
        <v>62</v>
      </c>
      <c r="T49" s="68"/>
      <c r="U49" s="68"/>
      <c r="V49" s="68"/>
      <c r="W49" s="68"/>
      <c r="X49" s="68"/>
      <c r="Y49" s="68"/>
      <c r="Z49" s="68"/>
      <c r="AA49" s="68"/>
      <c r="AB49" s="68"/>
      <c r="AC49" s="68"/>
      <c r="AD49" s="68"/>
      <c r="AE49" s="68"/>
    </row>
    <row r="50" spans="1:31" s="52" customFormat="1" ht="17.25" customHeight="1">
      <c r="A50" s="62"/>
      <c r="B50" s="62" t="s">
        <v>61</v>
      </c>
      <c r="C50" s="66"/>
      <c r="D50" s="65"/>
      <c r="E50" s="64">
        <f t="shared" si="3"/>
        <v>319</v>
      </c>
      <c r="F50" s="64">
        <f t="shared" si="4"/>
        <v>117</v>
      </c>
      <c r="G50" s="64">
        <f t="shared" si="5"/>
        <v>202</v>
      </c>
      <c r="H50" s="63">
        <v>319</v>
      </c>
      <c r="I50" s="63">
        <v>117</v>
      </c>
      <c r="J50" s="63">
        <v>202</v>
      </c>
      <c r="K50" s="63">
        <v>0</v>
      </c>
      <c r="L50" s="63">
        <v>0</v>
      </c>
      <c r="M50" s="63">
        <v>0</v>
      </c>
      <c r="N50" s="63">
        <v>0</v>
      </c>
      <c r="O50" s="63">
        <v>0</v>
      </c>
      <c r="P50" s="63">
        <v>0</v>
      </c>
      <c r="Q50" s="66" t="s">
        <v>60</v>
      </c>
      <c r="T50" s="68"/>
      <c r="U50" s="68"/>
      <c r="V50" s="68"/>
      <c r="W50" s="68"/>
      <c r="X50" s="68"/>
      <c r="Y50" s="68"/>
      <c r="Z50" s="68"/>
      <c r="AA50" s="68"/>
      <c r="AB50" s="68"/>
      <c r="AC50" s="68"/>
      <c r="AD50" s="68"/>
      <c r="AE50" s="68"/>
    </row>
    <row r="51" spans="1:31" s="52" customFormat="1" ht="17.25" customHeight="1">
      <c r="A51" s="62"/>
      <c r="B51" s="62" t="s">
        <v>59</v>
      </c>
      <c r="C51" s="66"/>
      <c r="D51" s="65"/>
      <c r="E51" s="64">
        <f t="shared" si="3"/>
        <v>239</v>
      </c>
      <c r="F51" s="64">
        <f t="shared" si="4"/>
        <v>93</v>
      </c>
      <c r="G51" s="64">
        <f t="shared" si="5"/>
        <v>146</v>
      </c>
      <c r="H51" s="63">
        <v>239</v>
      </c>
      <c r="I51" s="63">
        <v>93</v>
      </c>
      <c r="J51" s="63">
        <v>146</v>
      </c>
      <c r="K51" s="63">
        <v>0</v>
      </c>
      <c r="L51" s="63">
        <v>0</v>
      </c>
      <c r="M51" s="63">
        <v>0</v>
      </c>
      <c r="N51" s="63">
        <v>0</v>
      </c>
      <c r="O51" s="63">
        <v>0</v>
      </c>
      <c r="P51" s="63">
        <v>0</v>
      </c>
      <c r="Q51" s="66" t="s">
        <v>58</v>
      </c>
      <c r="T51" s="68"/>
      <c r="U51" s="68"/>
      <c r="V51" s="68"/>
      <c r="W51" s="68"/>
      <c r="X51" s="68"/>
      <c r="Y51" s="68"/>
      <c r="Z51" s="68"/>
      <c r="AA51" s="68"/>
      <c r="AB51" s="68"/>
      <c r="AC51" s="68"/>
      <c r="AD51" s="68"/>
      <c r="AE51" s="68"/>
    </row>
    <row r="52" spans="1:31" s="52" customFormat="1" ht="17.25" customHeight="1">
      <c r="A52" s="62"/>
      <c r="B52" s="62" t="s">
        <v>57</v>
      </c>
      <c r="C52" s="66"/>
      <c r="D52" s="65"/>
      <c r="E52" s="64">
        <f t="shared" si="3"/>
        <v>134</v>
      </c>
      <c r="F52" s="64">
        <f t="shared" si="4"/>
        <v>44</v>
      </c>
      <c r="G52" s="64">
        <f t="shared" si="5"/>
        <v>90</v>
      </c>
      <c r="H52" s="63">
        <v>125</v>
      </c>
      <c r="I52" s="63">
        <v>42</v>
      </c>
      <c r="J52" s="63">
        <v>83</v>
      </c>
      <c r="K52" s="63">
        <v>0</v>
      </c>
      <c r="L52" s="63">
        <v>0</v>
      </c>
      <c r="M52" s="63">
        <v>0</v>
      </c>
      <c r="N52" s="63">
        <v>9</v>
      </c>
      <c r="O52" s="63">
        <v>2</v>
      </c>
      <c r="P52" s="63">
        <v>7</v>
      </c>
      <c r="Q52" s="66" t="s">
        <v>56</v>
      </c>
      <c r="T52" s="68"/>
      <c r="U52" s="68"/>
      <c r="V52" s="68"/>
      <c r="W52" s="68"/>
      <c r="X52" s="68"/>
      <c r="Y52" s="68"/>
      <c r="Z52" s="68"/>
      <c r="AA52" s="68"/>
      <c r="AB52" s="68"/>
      <c r="AC52" s="68"/>
      <c r="AD52" s="68"/>
      <c r="AE52" s="68"/>
    </row>
    <row r="53" spans="1:31" s="52" customFormat="1" ht="17.25" customHeight="1">
      <c r="A53" s="62"/>
      <c r="B53" s="66" t="s">
        <v>55</v>
      </c>
      <c r="C53" s="66"/>
      <c r="D53" s="65"/>
      <c r="E53" s="64">
        <f t="shared" si="3"/>
        <v>148</v>
      </c>
      <c r="F53" s="64">
        <f t="shared" si="4"/>
        <v>53</v>
      </c>
      <c r="G53" s="64">
        <f t="shared" si="5"/>
        <v>95</v>
      </c>
      <c r="H53" s="63">
        <v>148</v>
      </c>
      <c r="I53" s="63">
        <v>53</v>
      </c>
      <c r="J53" s="63">
        <v>95</v>
      </c>
      <c r="K53" s="63">
        <v>0</v>
      </c>
      <c r="L53" s="63">
        <v>0</v>
      </c>
      <c r="M53" s="63">
        <v>0</v>
      </c>
      <c r="N53" s="63">
        <v>0</v>
      </c>
      <c r="O53" s="63">
        <v>0</v>
      </c>
      <c r="P53" s="63">
        <v>0</v>
      </c>
      <c r="Q53" s="62" t="s">
        <v>54</v>
      </c>
      <c r="T53" s="67"/>
      <c r="U53" s="67"/>
      <c r="V53" s="67"/>
      <c r="W53" s="67"/>
      <c r="X53" s="67"/>
      <c r="Y53" s="67"/>
      <c r="Z53" s="67"/>
      <c r="AA53" s="67"/>
      <c r="AB53" s="67"/>
      <c r="AC53" s="67"/>
      <c r="AD53" s="67"/>
      <c r="AE53" s="67"/>
    </row>
    <row r="54" spans="1:31" s="52" customFormat="1" ht="17.25" customHeight="1">
      <c r="A54" s="62"/>
      <c r="B54" s="62" t="s">
        <v>53</v>
      </c>
      <c r="C54" s="66"/>
      <c r="D54" s="65"/>
      <c r="E54" s="64">
        <f t="shared" si="3"/>
        <v>267</v>
      </c>
      <c r="F54" s="64">
        <f t="shared" si="4"/>
        <v>88</v>
      </c>
      <c r="G54" s="64">
        <f t="shared" si="5"/>
        <v>179</v>
      </c>
      <c r="H54" s="63">
        <v>267</v>
      </c>
      <c r="I54" s="63">
        <v>88</v>
      </c>
      <c r="J54" s="63">
        <v>179</v>
      </c>
      <c r="K54" s="63">
        <v>0</v>
      </c>
      <c r="L54" s="63">
        <v>0</v>
      </c>
      <c r="M54" s="63">
        <v>0</v>
      </c>
      <c r="N54" s="63">
        <v>0</v>
      </c>
      <c r="O54" s="63">
        <v>0</v>
      </c>
      <c r="P54" s="63">
        <v>0</v>
      </c>
      <c r="Q54" s="62" t="s">
        <v>52</v>
      </c>
    </row>
    <row r="55" spans="1:31" ht="21.75" customHeight="1">
      <c r="A55" s="56"/>
      <c r="B55" s="61"/>
      <c r="C55" s="60"/>
      <c r="D55" s="59"/>
      <c r="E55" s="58"/>
      <c r="F55" s="57"/>
      <c r="G55" s="57"/>
      <c r="H55" s="57"/>
      <c r="I55" s="57"/>
      <c r="J55" s="57"/>
      <c r="K55" s="57"/>
      <c r="L55" s="57"/>
      <c r="M55" s="57"/>
      <c r="N55" s="57"/>
      <c r="O55" s="57"/>
      <c r="P55" s="57"/>
      <c r="Q55" s="56"/>
      <c r="T55" s="52"/>
      <c r="U55" s="52"/>
      <c r="V55" s="52"/>
      <c r="W55" s="52"/>
      <c r="X55" s="52"/>
      <c r="Y55" s="52"/>
      <c r="Z55" s="52"/>
      <c r="AA55" s="52"/>
      <c r="AB55" s="52"/>
      <c r="AC55" s="52"/>
      <c r="AD55" s="52"/>
      <c r="AE55" s="52"/>
    </row>
    <row r="56" spans="1:31" s="51" customFormat="1" ht="8.25" customHeight="1">
      <c r="A56" s="55"/>
      <c r="E56" s="55"/>
      <c r="F56" s="55"/>
      <c r="G56" s="55"/>
      <c r="T56" s="52"/>
      <c r="U56" s="52"/>
      <c r="V56" s="52"/>
      <c r="W56" s="52"/>
      <c r="X56" s="52"/>
      <c r="Y56" s="52"/>
      <c r="Z56" s="52"/>
      <c r="AA56" s="52"/>
      <c r="AB56" s="52"/>
      <c r="AC56" s="52"/>
      <c r="AD56" s="52"/>
      <c r="AE56" s="52"/>
    </row>
    <row r="57" spans="1:31" s="11" customFormat="1" ht="15" customHeight="1">
      <c r="A57" s="53"/>
      <c r="B57" s="51" t="s">
        <v>51</v>
      </c>
      <c r="C57" s="53" t="s">
        <v>50</v>
      </c>
      <c r="D57" s="53"/>
      <c r="E57" s="53"/>
      <c r="F57" s="53"/>
      <c r="G57" s="53"/>
      <c r="K57" s="54" t="s">
        <v>49</v>
      </c>
      <c r="L57" s="53" t="s">
        <v>42</v>
      </c>
      <c r="M57" s="54"/>
      <c r="N57" s="53"/>
      <c r="T57" s="52"/>
      <c r="U57" s="52"/>
      <c r="V57" s="52"/>
      <c r="W57" s="52"/>
      <c r="X57" s="52"/>
      <c r="Y57" s="52"/>
      <c r="Z57" s="52"/>
      <c r="AA57" s="52"/>
      <c r="AB57" s="52"/>
      <c r="AC57" s="52"/>
      <c r="AD57" s="52"/>
      <c r="AE57" s="52"/>
    </row>
    <row r="58" spans="1:31" s="11" customFormat="1" ht="15" customHeight="1">
      <c r="A58" s="53"/>
      <c r="B58" s="51"/>
      <c r="C58" s="53" t="s">
        <v>48</v>
      </c>
      <c r="D58" s="53"/>
      <c r="E58" s="53"/>
      <c r="F58" s="53"/>
      <c r="G58" s="53"/>
      <c r="K58" s="51"/>
      <c r="L58" s="53" t="s">
        <v>32</v>
      </c>
      <c r="M58" s="54"/>
      <c r="N58" s="53"/>
      <c r="T58" s="52"/>
      <c r="U58" s="52"/>
      <c r="V58" s="52"/>
      <c r="W58" s="52"/>
      <c r="X58" s="52"/>
      <c r="Y58" s="52"/>
      <c r="Z58" s="52"/>
      <c r="AA58" s="52"/>
      <c r="AB58" s="52"/>
      <c r="AC58" s="52"/>
      <c r="AD58" s="52"/>
      <c r="AE58" s="52"/>
    </row>
    <row r="59" spans="1:31" s="11" customFormat="1" ht="15" hidden="1" customHeight="1">
      <c r="A59" s="53"/>
      <c r="B59" s="53"/>
      <c r="C59" s="19" t="s">
        <v>47</v>
      </c>
      <c r="D59" s="53"/>
      <c r="E59" s="53"/>
      <c r="F59" s="53"/>
      <c r="G59" s="53"/>
      <c r="K59" s="51"/>
      <c r="L59" s="53" t="s">
        <v>46</v>
      </c>
      <c r="M59" s="54"/>
      <c r="N59" s="53"/>
      <c r="T59" s="52"/>
      <c r="U59" s="52"/>
      <c r="V59" s="52"/>
      <c r="W59" s="52"/>
      <c r="X59" s="52"/>
      <c r="Y59" s="52"/>
      <c r="Z59" s="52"/>
      <c r="AA59" s="52"/>
      <c r="AB59" s="52"/>
      <c r="AC59" s="52"/>
      <c r="AD59" s="52"/>
      <c r="AE59" s="52"/>
    </row>
    <row r="60" spans="1:31">
      <c r="T60" s="52"/>
      <c r="U60" s="52"/>
      <c r="V60" s="52"/>
      <c r="W60" s="52"/>
      <c r="X60" s="52"/>
      <c r="Y60" s="52"/>
      <c r="Z60" s="52"/>
      <c r="AA60" s="52"/>
      <c r="AB60" s="52"/>
      <c r="AC60" s="52"/>
      <c r="AD60" s="52"/>
      <c r="AE60" s="52"/>
    </row>
    <row r="61" spans="1:31">
      <c r="T61" s="52"/>
      <c r="U61" s="52"/>
      <c r="V61" s="52"/>
      <c r="W61" s="52"/>
      <c r="X61" s="52"/>
      <c r="Y61" s="52"/>
      <c r="Z61" s="52"/>
      <c r="AA61" s="52"/>
      <c r="AB61" s="52"/>
      <c r="AC61" s="52"/>
      <c r="AD61" s="52"/>
      <c r="AE61" s="52"/>
    </row>
    <row r="62" spans="1:31">
      <c r="C62" s="48"/>
      <c r="Q62" s="48"/>
      <c r="T62" s="52"/>
      <c r="U62" s="52"/>
      <c r="V62" s="52"/>
      <c r="W62" s="52"/>
      <c r="X62" s="52"/>
      <c r="Y62" s="52"/>
      <c r="Z62" s="52"/>
      <c r="AA62" s="52"/>
      <c r="AB62" s="52"/>
      <c r="AC62" s="52"/>
      <c r="AD62" s="52"/>
      <c r="AE62" s="52"/>
    </row>
    <row r="63" spans="1:31">
      <c r="C63" s="48"/>
      <c r="Q63" s="48"/>
      <c r="T63" s="52"/>
      <c r="U63" s="52"/>
      <c r="V63" s="52"/>
      <c r="W63" s="52"/>
      <c r="X63" s="52"/>
      <c r="Y63" s="52"/>
      <c r="Z63" s="52"/>
      <c r="AA63" s="52"/>
      <c r="AB63" s="52"/>
      <c r="AC63" s="52"/>
      <c r="AD63" s="52"/>
      <c r="AE63" s="52"/>
    </row>
    <row r="64" spans="1:31">
      <c r="C64" s="48"/>
      <c r="Q64" s="48"/>
      <c r="T64" s="52"/>
      <c r="U64" s="52"/>
      <c r="V64" s="52"/>
      <c r="W64" s="52"/>
      <c r="X64" s="52"/>
      <c r="Y64" s="52"/>
      <c r="Z64" s="52"/>
      <c r="AA64" s="52"/>
      <c r="AB64" s="52"/>
      <c r="AC64" s="52"/>
      <c r="AD64" s="52"/>
      <c r="AE64" s="52"/>
    </row>
    <row r="65" spans="3:31">
      <c r="C65" s="48"/>
      <c r="Q65" s="48"/>
      <c r="T65" s="52"/>
      <c r="U65" s="52"/>
      <c r="V65" s="52"/>
      <c r="W65" s="52"/>
      <c r="X65" s="52"/>
      <c r="Y65" s="52"/>
      <c r="Z65" s="52"/>
      <c r="AA65" s="52"/>
      <c r="AB65" s="52"/>
      <c r="AC65" s="52"/>
      <c r="AD65" s="52"/>
      <c r="AE65" s="52"/>
    </row>
    <row r="66" spans="3:31">
      <c r="C66" s="48"/>
      <c r="Q66" s="48"/>
      <c r="T66" s="52"/>
      <c r="U66" s="52"/>
      <c r="V66" s="52"/>
      <c r="W66" s="52"/>
      <c r="X66" s="52"/>
      <c r="Y66" s="52"/>
      <c r="Z66" s="52"/>
      <c r="AA66" s="52"/>
      <c r="AB66" s="52"/>
      <c r="AC66" s="52"/>
      <c r="AD66" s="52"/>
      <c r="AE66" s="52"/>
    </row>
    <row r="67" spans="3:31">
      <c r="C67" s="48"/>
      <c r="Q67" s="48"/>
      <c r="T67" s="52"/>
      <c r="U67" s="52"/>
      <c r="V67" s="52"/>
      <c r="W67" s="52"/>
      <c r="X67" s="52"/>
      <c r="Y67" s="52"/>
      <c r="Z67" s="52"/>
      <c r="AA67" s="52"/>
      <c r="AB67" s="52"/>
      <c r="AC67" s="52"/>
      <c r="AD67" s="52"/>
      <c r="AE67" s="52"/>
    </row>
    <row r="68" spans="3:31">
      <c r="C68" s="48"/>
      <c r="Q68" s="48"/>
    </row>
    <row r="69" spans="3:31">
      <c r="C69" s="48"/>
      <c r="Q69" s="48"/>
      <c r="T69" s="51"/>
      <c r="U69" s="51"/>
      <c r="V69" s="51"/>
      <c r="W69" s="51"/>
      <c r="X69" s="51"/>
      <c r="Y69" s="51"/>
      <c r="Z69" s="51"/>
      <c r="AA69" s="51"/>
      <c r="AB69" s="51"/>
      <c r="AC69" s="51"/>
      <c r="AD69" s="51"/>
      <c r="AE69" s="51"/>
    </row>
    <row r="70" spans="3:31">
      <c r="C70" s="48"/>
      <c r="Q70" s="48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</row>
    <row r="71" spans="3:31">
      <c r="C71" s="48"/>
      <c r="Q71" s="48"/>
      <c r="T71" s="11"/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1"/>
    </row>
    <row r="72" spans="3:31">
      <c r="T72" s="11"/>
      <c r="U72" s="11"/>
      <c r="V72" s="11"/>
      <c r="W72" s="11"/>
      <c r="X72" s="11"/>
      <c r="Y72" s="11"/>
      <c r="Z72" s="11"/>
      <c r="AA72" s="11"/>
      <c r="AB72" s="11"/>
      <c r="AC72" s="11"/>
      <c r="AD72" s="11"/>
      <c r="AE72" s="11"/>
    </row>
  </sheetData>
  <mergeCells count="35">
    <mergeCell ref="A4:D8"/>
    <mergeCell ref="H4:P4"/>
    <mergeCell ref="Q4:Q10"/>
    <mergeCell ref="H5:J5"/>
    <mergeCell ref="K5:M5"/>
    <mergeCell ref="N5:P5"/>
    <mergeCell ref="E6:G6"/>
    <mergeCell ref="H6:J6"/>
    <mergeCell ref="K6:M6"/>
    <mergeCell ref="N6:P6"/>
    <mergeCell ref="E7:G7"/>
    <mergeCell ref="H7:J7"/>
    <mergeCell ref="K7:M7"/>
    <mergeCell ref="N7:P7"/>
    <mergeCell ref="H8:J8"/>
    <mergeCell ref="K8:M8"/>
    <mergeCell ref="N8:P8"/>
    <mergeCell ref="Q34:Q40"/>
    <mergeCell ref="H35:J35"/>
    <mergeCell ref="K35:M35"/>
    <mergeCell ref="N35:P35"/>
    <mergeCell ref="N38:P38"/>
    <mergeCell ref="A11:D11"/>
    <mergeCell ref="A34:D38"/>
    <mergeCell ref="H34:P34"/>
    <mergeCell ref="N36:P36"/>
    <mergeCell ref="E37:G37"/>
    <mergeCell ref="H37:J37"/>
    <mergeCell ref="K37:M37"/>
    <mergeCell ref="N37:P37"/>
    <mergeCell ref="E36:G36"/>
    <mergeCell ref="H36:J36"/>
    <mergeCell ref="K36:M36"/>
    <mergeCell ref="H38:J38"/>
    <mergeCell ref="K38:M38"/>
  </mergeCells>
  <pageMargins left="0.62992125984251968" right="0" top="0.61" bottom="0.35433070866141736" header="0.31496062992125984" footer="0.31496062992125984"/>
  <pageSetup paperSize="9" orientation="landscape" horizontalDpi="4294967293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"/>
  <sheetViews>
    <sheetView topLeftCell="A6" workbookViewId="0">
      <selection activeCell="E18" sqref="E18"/>
    </sheetView>
  </sheetViews>
  <sheetFormatPr defaultColWidth="9.09765625" defaultRowHeight="18"/>
  <cols>
    <col min="1" max="1" width="20.69921875" style="169" customWidth="1"/>
    <col min="2" max="13" width="7.69921875" style="169" customWidth="1"/>
    <col min="14" max="14" width="20.69921875" style="169" customWidth="1"/>
    <col min="15" max="16384" width="9.09765625" style="169"/>
  </cols>
  <sheetData>
    <row r="1" spans="1:14" ht="26.25">
      <c r="A1" s="183" t="s">
        <v>229</v>
      </c>
    </row>
    <row r="2" spans="1:14" ht="26.25">
      <c r="A2" s="183" t="s">
        <v>228</v>
      </c>
    </row>
    <row r="3" spans="1:14">
      <c r="A3" s="384" t="s">
        <v>227</v>
      </c>
      <c r="B3" s="384" t="s">
        <v>226</v>
      </c>
      <c r="C3" s="384"/>
      <c r="D3" s="384"/>
      <c r="E3" s="384"/>
      <c r="F3" s="384"/>
      <c r="G3" s="384"/>
      <c r="H3" s="384" t="s">
        <v>225</v>
      </c>
      <c r="I3" s="384"/>
      <c r="J3" s="384"/>
      <c r="K3" s="384"/>
      <c r="L3" s="384"/>
      <c r="M3" s="384"/>
      <c r="N3" s="384" t="s">
        <v>224</v>
      </c>
    </row>
    <row r="4" spans="1:14" ht="46.5" customHeight="1">
      <c r="A4" s="384"/>
      <c r="B4" s="385" t="s">
        <v>223</v>
      </c>
      <c r="C4" s="386"/>
      <c r="D4" s="387"/>
      <c r="E4" s="385" t="s">
        <v>222</v>
      </c>
      <c r="F4" s="386"/>
      <c r="G4" s="387"/>
      <c r="H4" s="385" t="s">
        <v>223</v>
      </c>
      <c r="I4" s="386"/>
      <c r="J4" s="387"/>
      <c r="K4" s="385" t="s">
        <v>222</v>
      </c>
      <c r="L4" s="386"/>
      <c r="M4" s="387"/>
      <c r="N4" s="384"/>
    </row>
    <row r="5" spans="1:14" ht="36">
      <c r="A5" s="384"/>
      <c r="B5" s="182" t="s">
        <v>221</v>
      </c>
      <c r="C5" s="182" t="s">
        <v>220</v>
      </c>
      <c r="D5" s="182" t="s">
        <v>219</v>
      </c>
      <c r="E5" s="182" t="s">
        <v>221</v>
      </c>
      <c r="F5" s="182" t="s">
        <v>220</v>
      </c>
      <c r="G5" s="182" t="s">
        <v>219</v>
      </c>
      <c r="H5" s="182" t="s">
        <v>221</v>
      </c>
      <c r="I5" s="182" t="s">
        <v>220</v>
      </c>
      <c r="J5" s="182" t="s">
        <v>219</v>
      </c>
      <c r="K5" s="182" t="s">
        <v>221</v>
      </c>
      <c r="L5" s="182" t="s">
        <v>220</v>
      </c>
      <c r="M5" s="182" t="s">
        <v>219</v>
      </c>
      <c r="N5" s="384"/>
    </row>
    <row r="6" spans="1:14">
      <c r="A6" s="175"/>
      <c r="B6" s="181"/>
      <c r="C6" s="181"/>
      <c r="D6" s="181"/>
      <c r="E6" s="181"/>
      <c r="F6" s="181"/>
      <c r="G6" s="181"/>
      <c r="H6" s="181"/>
      <c r="I6" s="181"/>
      <c r="J6" s="181"/>
      <c r="K6" s="181"/>
      <c r="L6" s="181"/>
      <c r="M6" s="181"/>
      <c r="N6" s="181"/>
    </row>
    <row r="7" spans="1:14">
      <c r="A7" s="175">
        <v>2553</v>
      </c>
      <c r="B7" s="177">
        <v>26416</v>
      </c>
      <c r="C7" s="177">
        <v>13541</v>
      </c>
      <c r="D7" s="177">
        <v>12875</v>
      </c>
      <c r="E7" s="180">
        <v>10.253659290185622</v>
      </c>
      <c r="F7" s="180">
        <v>5.2560872368414415</v>
      </c>
      <c r="G7" s="180">
        <v>4.9975720533441814</v>
      </c>
      <c r="H7" s="177">
        <v>16176</v>
      </c>
      <c r="I7" s="177">
        <v>9125</v>
      </c>
      <c r="J7" s="177">
        <v>7051</v>
      </c>
      <c r="K7" s="180">
        <v>6.2788913036812017</v>
      </c>
      <c r="L7" s="180">
        <v>3.5419685426614098</v>
      </c>
      <c r="M7" s="180">
        <v>2.7369227610197919</v>
      </c>
      <c r="N7" s="175">
        <v>2010</v>
      </c>
    </row>
    <row r="8" spans="1:14">
      <c r="A8" s="175">
        <v>2554</v>
      </c>
      <c r="B8" s="177">
        <v>28657</v>
      </c>
      <c r="C8" s="177">
        <v>14738</v>
      </c>
      <c r="D8" s="177">
        <v>13919</v>
      </c>
      <c r="E8" s="180">
        <v>11.13</v>
      </c>
      <c r="F8" s="180">
        <v>5.7219552174890405</v>
      </c>
      <c r="G8" s="180">
        <v>5.4039825398446162</v>
      </c>
      <c r="H8" s="177">
        <v>16642</v>
      </c>
      <c r="I8" s="177">
        <v>9509</v>
      </c>
      <c r="J8" s="177">
        <v>7133</v>
      </c>
      <c r="K8" s="180">
        <v>6.46</v>
      </c>
      <c r="L8" s="180">
        <v>3.6918219679131012</v>
      </c>
      <c r="M8" s="180">
        <v>2.7693517822193874</v>
      </c>
      <c r="N8" s="175">
        <v>2011</v>
      </c>
    </row>
    <row r="9" spans="1:14">
      <c r="A9" s="175">
        <v>2555</v>
      </c>
      <c r="B9" s="179">
        <v>28086</v>
      </c>
      <c r="C9" s="179">
        <v>14532</v>
      </c>
      <c r="D9" s="179">
        <v>13554</v>
      </c>
      <c r="E9" s="178">
        <v>10.836036941140248</v>
      </c>
      <c r="F9" s="178">
        <v>5.6066826471783129</v>
      </c>
      <c r="G9" s="178">
        <v>5.2293542939619364</v>
      </c>
      <c r="H9" s="179">
        <v>16258</v>
      </c>
      <c r="I9" s="179">
        <v>9301</v>
      </c>
      <c r="J9" s="179">
        <v>6957</v>
      </c>
      <c r="K9" s="178">
        <v>6.2726016018321644</v>
      </c>
      <c r="L9" s="178">
        <v>3.5884775186764033</v>
      </c>
      <c r="M9" s="178">
        <v>2.6841240831557616</v>
      </c>
      <c r="N9" s="175">
        <v>2012</v>
      </c>
    </row>
    <row r="10" spans="1:14">
      <c r="A10" s="175">
        <v>2556</v>
      </c>
      <c r="B10" s="177">
        <v>26711</v>
      </c>
      <c r="C10" s="177">
        <v>13609</v>
      </c>
      <c r="D10" s="177">
        <v>13102</v>
      </c>
      <c r="E10" s="176">
        <v>10.241103590003124</v>
      </c>
      <c r="F10" s="176">
        <v>5.2177447027948229</v>
      </c>
      <c r="G10" s="176">
        <v>5.0233588872083015</v>
      </c>
      <c r="H10" s="177">
        <v>17330</v>
      </c>
      <c r="I10" s="177">
        <v>9770</v>
      </c>
      <c r="J10" s="177">
        <v>7560</v>
      </c>
      <c r="K10" s="176">
        <v>6.6443908956891971</v>
      </c>
      <c r="L10" s="176">
        <v>3.7458568407895823</v>
      </c>
      <c r="M10" s="176">
        <v>2.8985340548996152</v>
      </c>
      <c r="N10" s="175">
        <v>2013</v>
      </c>
    </row>
    <row r="11" spans="1:14">
      <c r="A11" s="175">
        <v>2557</v>
      </c>
      <c r="B11" s="177">
        <v>25838</v>
      </c>
      <c r="C11" s="177">
        <v>13173</v>
      </c>
      <c r="D11" s="177">
        <v>12665</v>
      </c>
      <c r="E11" s="176">
        <v>9.8800000000000008</v>
      </c>
      <c r="F11" s="176">
        <v>5.04</v>
      </c>
      <c r="G11" s="176">
        <v>4.84</v>
      </c>
      <c r="H11" s="177">
        <v>17685</v>
      </c>
      <c r="I11" s="177">
        <v>9907</v>
      </c>
      <c r="J11" s="177">
        <v>7778</v>
      </c>
      <c r="K11" s="176">
        <v>6.76</v>
      </c>
      <c r="L11" s="176">
        <v>3.79</v>
      </c>
      <c r="M11" s="176">
        <v>2.97</v>
      </c>
      <c r="N11" s="175">
        <v>2014</v>
      </c>
    </row>
    <row r="12" spans="1:14">
      <c r="A12" s="175">
        <v>2558</v>
      </c>
      <c r="B12" s="177">
        <v>22646</v>
      </c>
      <c r="C12" s="177">
        <v>11615</v>
      </c>
      <c r="D12" s="177">
        <v>11031</v>
      </c>
      <c r="E12" s="176">
        <v>8.6300000000000008</v>
      </c>
      <c r="F12" s="176">
        <v>4.43</v>
      </c>
      <c r="G12" s="176">
        <v>4.2</v>
      </c>
      <c r="H12" s="177">
        <v>18317</v>
      </c>
      <c r="I12" s="177">
        <v>10480</v>
      </c>
      <c r="J12" s="177">
        <v>7837</v>
      </c>
      <c r="K12" s="176">
        <v>6.98</v>
      </c>
      <c r="L12" s="176">
        <v>3.99</v>
      </c>
      <c r="M12" s="176">
        <v>2.99</v>
      </c>
      <c r="N12" s="175">
        <v>2015</v>
      </c>
    </row>
    <row r="13" spans="1:14">
      <c r="A13" s="175">
        <v>2559</v>
      </c>
      <c r="B13" s="177">
        <v>23762</v>
      </c>
      <c r="C13" s="177">
        <v>12078</v>
      </c>
      <c r="D13" s="177">
        <v>11684</v>
      </c>
      <c r="E13" s="176">
        <v>9.0384932852233835</v>
      </c>
      <c r="F13" s="176">
        <v>4.5941807044410421</v>
      </c>
      <c r="G13" s="176">
        <v>4.4443125807823423</v>
      </c>
      <c r="H13" s="177">
        <v>19500</v>
      </c>
      <c r="I13" s="177">
        <v>11126</v>
      </c>
      <c r="J13" s="177">
        <v>8374</v>
      </c>
      <c r="K13" s="176">
        <v>7.4173309932604985</v>
      </c>
      <c r="L13" s="176">
        <v>4.2320628015905806</v>
      </c>
      <c r="M13" s="176">
        <v>3.1852681916699188</v>
      </c>
      <c r="N13" s="175">
        <v>2016</v>
      </c>
    </row>
    <row r="14" spans="1:14">
      <c r="A14" s="175">
        <v>2560</v>
      </c>
      <c r="B14" s="177">
        <v>23148</v>
      </c>
      <c r="C14" s="177">
        <v>11966</v>
      </c>
      <c r="D14" s="177">
        <v>11182</v>
      </c>
      <c r="E14" s="176">
        <f>B14*1000/2635318</f>
        <v>8.7837596828921587</v>
      </c>
      <c r="F14" s="176">
        <f>C14*1000/2635318</f>
        <v>4.5406284934114209</v>
      </c>
      <c r="G14" s="176">
        <f>D14*1000/2635318</f>
        <v>4.2431311894807378</v>
      </c>
      <c r="H14" s="177">
        <v>18498</v>
      </c>
      <c r="I14" s="177">
        <v>10633</v>
      </c>
      <c r="J14" s="177">
        <v>7865</v>
      </c>
      <c r="K14" s="176">
        <f>H14*1000/2635318</f>
        <v>7.0192667450379806</v>
      </c>
      <c r="L14" s="176">
        <f>I14*1000/2635318</f>
        <v>4.0348071845598898</v>
      </c>
      <c r="M14" s="176">
        <f>J14*1000/2635318</f>
        <v>2.9844595604780904</v>
      </c>
      <c r="N14" s="175">
        <v>2017</v>
      </c>
    </row>
    <row r="15" spans="1:14">
      <c r="A15" s="174"/>
      <c r="B15" s="174"/>
      <c r="C15" s="174"/>
      <c r="D15" s="174"/>
      <c r="E15" s="174"/>
      <c r="F15" s="174"/>
      <c r="G15" s="174"/>
      <c r="H15" s="174"/>
      <c r="I15" s="174"/>
      <c r="J15" s="174"/>
      <c r="K15" s="174"/>
      <c r="L15" s="174"/>
      <c r="M15" s="174"/>
      <c r="N15" s="173"/>
    </row>
    <row r="17" spans="1:4" ht="23.25">
      <c r="A17" s="171" t="s">
        <v>218</v>
      </c>
      <c r="B17" s="172" t="s">
        <v>217</v>
      </c>
      <c r="C17" s="172"/>
      <c r="D17" s="172"/>
    </row>
    <row r="18" spans="1:4" ht="23.25">
      <c r="A18" s="171" t="s">
        <v>216</v>
      </c>
      <c r="B18" s="170" t="s">
        <v>215</v>
      </c>
      <c r="C18" s="170"/>
      <c r="D18" s="170"/>
    </row>
  </sheetData>
  <mergeCells count="8">
    <mergeCell ref="A3:A5"/>
    <mergeCell ref="B3:G3"/>
    <mergeCell ref="H3:M3"/>
    <mergeCell ref="N3:N5"/>
    <mergeCell ref="B4:D4"/>
    <mergeCell ref="E4:G4"/>
    <mergeCell ref="H4:J4"/>
    <mergeCell ref="K4:M4"/>
  </mergeCells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T-7.1 </vt:lpstr>
      <vt:lpstr>T-7.2   </vt:lpstr>
      <vt:lpstr>T-7.3</vt:lpstr>
      <vt:lpstr>T-7.4 รัฐบาล  2560</vt:lpstr>
      <vt:lpstr>T-7.5</vt:lpstr>
      <vt:lpstr>3.4 2560</vt:lpstr>
      <vt:lpstr>7.2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2</cp:lastModifiedBy>
  <cp:lastPrinted>2018-08-20T10:55:28Z</cp:lastPrinted>
  <dcterms:created xsi:type="dcterms:W3CDTF">2004-08-16T17:13:42Z</dcterms:created>
  <dcterms:modified xsi:type="dcterms:W3CDTF">2018-08-21T14:29:58Z</dcterms:modified>
</cp:coreProperties>
</file>