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5" yWindow="180" windowWidth="19440" windowHeight="4695" tabRatio="726"/>
  </bookViews>
  <sheets>
    <sheet name="SPB2001" sheetId="34" r:id="rId1"/>
  </sheets>
  <calcPr calcId="144525"/>
</workbook>
</file>

<file path=xl/calcChain.xml><?xml version="1.0" encoding="utf-8"?>
<calcChain xmlns="http://schemas.openxmlformats.org/spreadsheetml/2006/main">
  <c r="R9" i="34" l="1"/>
  <c r="P9" i="34"/>
  <c r="N9" i="34"/>
  <c r="I17" i="34"/>
  <c r="I16" i="34"/>
  <c r="I15" i="34"/>
  <c r="I14" i="34"/>
  <c r="I13" i="34"/>
  <c r="I12" i="34"/>
  <c r="I11" i="34"/>
  <c r="I10" i="34"/>
  <c r="Q9" i="34"/>
  <c r="O9" i="34"/>
  <c r="M9" i="34"/>
  <c r="L9" i="34"/>
  <c r="K9" i="34"/>
  <c r="I9" i="34"/>
</calcChain>
</file>

<file path=xl/sharedStrings.xml><?xml version="1.0" encoding="utf-8"?>
<sst xmlns="http://schemas.openxmlformats.org/spreadsheetml/2006/main" count="135" uniqueCount="78">
  <si>
    <t>ตาราง</t>
  </si>
  <si>
    <t>Table</t>
  </si>
  <si>
    <t>ภาค/อ่างเก็บน้ำ/เขื่อน</t>
  </si>
  <si>
    <t>(ล้านลูกบาศก์เมตร   Millon cubic metre)</t>
  </si>
  <si>
    <t>Region/Reservoir/Dam</t>
  </si>
  <si>
    <t>ปริมาตรใช้การ  Effective storage capacity</t>
  </si>
  <si>
    <t>RegionReservoirDamEn</t>
  </si>
  <si>
    <t>MaximumStorageCapacity</t>
  </si>
  <si>
    <t>EffectivestorageCapacity</t>
  </si>
  <si>
    <t>Y1EFC</t>
  </si>
  <si>
    <t>Y1Percent</t>
  </si>
  <si>
    <t>Y2EFC</t>
  </si>
  <si>
    <t>Y2Percent</t>
  </si>
  <si>
    <t>Y3EFC</t>
  </si>
  <si>
    <t>Y3Percent</t>
  </si>
  <si>
    <t xml:space="preserve"> -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</si>
  <si>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</si>
  <si>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</t>
    </r>
  </si>
  <si>
    <t>ความจุที่ระดับน้ำสูงสุด
Maximum Storage
Capacity</t>
  </si>
  <si>
    <t xml:space="preserve">ปริมาตรใช้การ
Effective 
storage capacity
</t>
  </si>
  <si>
    <t xml:space="preserve"> ปริมาตรใช้การ 
 EFC. </t>
  </si>
  <si>
    <t>ร้อยละ
Percent</t>
  </si>
  <si>
    <t>2559 (2016)</t>
  </si>
  <si>
    <t>2560 (2017)</t>
  </si>
  <si>
    <t>20</t>
  </si>
  <si>
    <t>SPB2001</t>
  </si>
  <si>
    <t>RegionID</t>
  </si>
  <si>
    <t>RegionName</t>
  </si>
  <si>
    <t>ProvinceID</t>
  </si>
  <si>
    <t>ProvinceName</t>
  </si>
  <si>
    <t>Source:  The Royal Irrigation Department, Ministry of Agriculture and Cooperatives</t>
  </si>
  <si>
    <t>00</t>
  </si>
  <si>
    <t>10</t>
  </si>
  <si>
    <t>11</t>
  </si>
  <si>
    <t>12</t>
  </si>
  <si>
    <t>13</t>
  </si>
  <si>
    <t>14</t>
  </si>
  <si>
    <t>DamID</t>
  </si>
  <si>
    <t>37</t>
  </si>
  <si>
    <t>38</t>
  </si>
  <si>
    <t>40</t>
  </si>
  <si>
    <t>DamName</t>
  </si>
  <si>
    <t>DamIden</t>
  </si>
  <si>
    <t>RegionReservoirDamTh</t>
  </si>
  <si>
    <t>RegionID1</t>
  </si>
  <si>
    <t>RegionName1</t>
  </si>
  <si>
    <t xml:space="preserve">    ที่มา:   กรมชลประทาน กระทรวงเกษตรและสหกรณ์</t>
  </si>
  <si>
    <t>2561 (2018)</t>
  </si>
  <si>
    <t>พิษณุโลก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</si>
  <si>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</si>
  <si>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</si>
  <si>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</si>
  <si>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</si>
  <si>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</si>
  <si>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</si>
  <si>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</si>
  <si>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ภาคเหนือ</t>
  </si>
  <si>
    <t>Bhumibol</t>
  </si>
  <si>
    <t>Sirikit</t>
  </si>
  <si>
    <t>Mae Ngat</t>
  </si>
  <si>
    <t>Mae Kuang</t>
  </si>
  <si>
    <t>Kiu Lom</t>
  </si>
  <si>
    <t>Kiu Kor Mar</t>
  </si>
  <si>
    <t>Kwae Noi Bamrungdan</t>
  </si>
  <si>
    <t>Northern Region</t>
  </si>
  <si>
    <t>3</t>
  </si>
  <si>
    <t>63</t>
  </si>
  <si>
    <t>ตาก</t>
  </si>
  <si>
    <t>53</t>
  </si>
  <si>
    <t>อุตรดิตถ์</t>
  </si>
  <si>
    <t>50</t>
  </si>
  <si>
    <t>เชียงใหม่</t>
  </si>
  <si>
    <t>แม่กวง</t>
  </si>
  <si>
    <t>52</t>
  </si>
  <si>
    <t>ลำปาง</t>
  </si>
  <si>
    <t>65</t>
  </si>
  <si>
    <t>แม่มอก</t>
  </si>
  <si>
    <t>Mae 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</si>
</sst>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93" formatCode="_-* #,##0_-;\-* #,##0_-;_-* &quot;-&quot;??_-;_-@_-"/>
    <numFmt numFmtId="194" formatCode="#,##0\ \ \ \ 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14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</cellStyleXfs>
  <cellXfs count="62">
    <xf numFmtId="0" fontId="0" fillId="0" borderId="0" xfId="0"/>
    <xf numFmtId="188" fontId="5" fillId="0" borderId="0" xfId="2" applyNumberFormat="1" applyFont="1" applyFill="1" applyAlignment="1">
      <alignment horizontal="center"/>
    </xf>
    <xf numFmtId="0" fontId="7" fillId="0" borderId="0" xfId="2" applyFont="1" applyFill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187" fontId="5" fillId="0" borderId="0" xfId="1" applyNumberFormat="1" applyFont="1" applyFill="1" applyAlignment="1">
      <alignment horizontal="center"/>
    </xf>
    <xf numFmtId="187" fontId="5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187" fontId="5" fillId="0" borderId="0" xfId="1" applyNumberFormat="1" applyFont="1" applyFill="1" applyAlignment="1">
      <alignment horizontal="center" vertical="center"/>
    </xf>
    <xf numFmtId="187" fontId="7" fillId="0" borderId="0" xfId="1" applyNumberFormat="1" applyFont="1" applyFill="1"/>
    <xf numFmtId="0" fontId="8" fillId="0" borderId="0" xfId="14"/>
    <xf numFmtId="0" fontId="7" fillId="0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49" fontId="4" fillId="2" borderId="2" xfId="2" applyNumberFormat="1" applyFont="1" applyFill="1" applyBorder="1" applyAlignment="1">
      <alignment horizontal="left"/>
    </xf>
    <xf numFmtId="0" fontId="4" fillId="2" borderId="10" xfId="2" applyNumberFormat="1" applyFont="1" applyFill="1" applyBorder="1" applyAlignment="1">
      <alignment horizontal="left"/>
    </xf>
    <xf numFmtId="0" fontId="4" fillId="2" borderId="10" xfId="1" applyNumberFormat="1" applyFont="1" applyFill="1" applyBorder="1" applyAlignment="1">
      <alignment horizontal="left"/>
    </xf>
    <xf numFmtId="0" fontId="4" fillId="2" borderId="11" xfId="2" applyNumberFormat="1" applyFont="1" applyFill="1" applyBorder="1" applyAlignment="1">
      <alignment horizontal="left"/>
    </xf>
    <xf numFmtId="188" fontId="5" fillId="2" borderId="0" xfId="2" applyNumberFormat="1" applyFont="1" applyFill="1" applyAlignment="1">
      <alignment horizontal="center" vertical="center"/>
    </xf>
    <xf numFmtId="0" fontId="7" fillId="2" borderId="0" xfId="2" applyFont="1" applyFill="1"/>
    <xf numFmtId="187" fontId="5" fillId="2" borderId="0" xfId="1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0" xfId="0" quotePrefix="1" applyFont="1" applyFill="1" applyBorder="1"/>
    <xf numFmtId="49" fontId="7" fillId="2" borderId="0" xfId="2" applyNumberFormat="1" applyFont="1" applyFill="1" applyBorder="1"/>
    <xf numFmtId="49" fontId="5" fillId="2" borderId="0" xfId="2" applyNumberFormat="1" applyFont="1" applyFill="1" applyAlignment="1"/>
    <xf numFmtId="188" fontId="5" fillId="2" borderId="0" xfId="2" applyNumberFormat="1" applyFont="1" applyFill="1" applyAlignment="1">
      <alignment horizontal="center"/>
    </xf>
    <xf numFmtId="49" fontId="5" fillId="2" borderId="0" xfId="2" applyNumberFormat="1" applyFont="1" applyFill="1"/>
    <xf numFmtId="49" fontId="4" fillId="2" borderId="0" xfId="0" applyNumberFormat="1" applyFont="1" applyFill="1"/>
    <xf numFmtId="49" fontId="7" fillId="2" borderId="0" xfId="2" applyNumberFormat="1" applyFont="1" applyFill="1" applyBorder="1" applyAlignment="1">
      <alignment vertical="center"/>
    </xf>
    <xf numFmtId="0" fontId="0" fillId="2" borderId="0" xfId="0" applyFill="1"/>
    <xf numFmtId="49" fontId="7" fillId="2" borderId="0" xfId="2" applyNumberFormat="1" applyFont="1" applyFill="1" applyAlignment="1">
      <alignment vertical="center"/>
    </xf>
    <xf numFmtId="49" fontId="3" fillId="0" borderId="13" xfId="18" quotePrefix="1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7" xfId="18" quotePrefix="1" applyFont="1" applyFill="1" applyBorder="1" applyAlignment="1">
      <alignment vertical="center"/>
    </xf>
    <xf numFmtId="49" fontId="3" fillId="0" borderId="7" xfId="18" quotePrefix="1" applyNumberFormat="1" applyFont="1" applyFill="1" applyBorder="1" applyAlignment="1">
      <alignment vertical="center"/>
    </xf>
    <xf numFmtId="193" fontId="5" fillId="0" borderId="13" xfId="1" applyNumberFormat="1" applyFont="1" applyFill="1" applyBorder="1" applyAlignment="1">
      <alignment vertical="center"/>
    </xf>
    <xf numFmtId="193" fontId="5" fillId="0" borderId="7" xfId="1" applyNumberFormat="1" applyFont="1" applyFill="1" applyBorder="1" applyAlignment="1">
      <alignment vertical="center"/>
    </xf>
    <xf numFmtId="194" fontId="4" fillId="0" borderId="7" xfId="1" applyNumberFormat="1" applyFont="1" applyFill="1" applyBorder="1" applyAlignment="1">
      <alignment horizontal="right" vertical="center"/>
    </xf>
    <xf numFmtId="0" fontId="4" fillId="0" borderId="7" xfId="0" quotePrefix="1" applyFont="1" applyFill="1" applyBorder="1" applyAlignment="1">
      <alignment vertical="center"/>
    </xf>
    <xf numFmtId="193" fontId="3" fillId="0" borderId="13" xfId="1" applyNumberFormat="1" applyFont="1" applyFill="1" applyBorder="1" applyAlignment="1">
      <alignment horizontal="center" vertical="center"/>
    </xf>
    <xf numFmtId="193" fontId="3" fillId="0" borderId="7" xfId="1" applyNumberFormat="1" applyFont="1" applyFill="1" applyBorder="1" applyAlignment="1">
      <alignment horizontal="center" vertical="center"/>
    </xf>
    <xf numFmtId="194" fontId="3" fillId="0" borderId="7" xfId="1" applyNumberFormat="1" applyFont="1" applyFill="1" applyBorder="1" applyAlignment="1">
      <alignment horizontal="right" vertical="center"/>
    </xf>
    <xf numFmtId="187" fontId="3" fillId="0" borderId="7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/>
    <xf numFmtId="1" fontId="3" fillId="0" borderId="7" xfId="1" applyNumberFormat="1" applyFont="1" applyFill="1" applyBorder="1" applyAlignment="1">
      <alignment horizontal="right" vertical="center"/>
    </xf>
    <xf numFmtId="49" fontId="7" fillId="2" borderId="9" xfId="2" applyNumberFormat="1" applyFont="1" applyFill="1" applyBorder="1" applyAlignment="1">
      <alignment horizontal="center" vertical="center"/>
    </xf>
    <xf numFmtId="49" fontId="7" fillId="2" borderId="13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/>
    </xf>
    <xf numFmtId="49" fontId="7" fillId="2" borderId="12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11" xfId="2" applyNumberFormat="1" applyFont="1" applyFill="1" applyBorder="1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87" fontId="7" fillId="2" borderId="6" xfId="1" applyNumberFormat="1" applyFont="1" applyFill="1" applyBorder="1" applyAlignment="1">
      <alignment horizontal="center" vertical="center" wrapText="1"/>
    </xf>
    <xf numFmtId="187" fontId="7" fillId="2" borderId="8" xfId="1" applyNumberFormat="1" applyFont="1" applyFill="1" applyBorder="1" applyAlignment="1">
      <alignment horizontal="center" vertical="center"/>
    </xf>
    <xf numFmtId="49" fontId="7" fillId="2" borderId="8" xfId="2" applyNumberFormat="1" applyFont="1" applyFill="1" applyBorder="1" applyAlignment="1">
      <alignment horizontal="center" vertical="center"/>
    </xf>
  </cellXfs>
  <cellStyles count="20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Normal 4_แบบสำรวจการกรอกข้อมูลขยะ 2557 สสภ. 7 Gig edit 20150112" xfId="19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right style="thin">
          <color auto="1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S17" tableType="xml" totalsRowShown="0" headerRowDxfId="22" dataDxfId="20" headerRowBorderDxfId="21" tableBorderDxfId="19" dataCellStyle="Normal 2">
  <autoFilter ref="A8:S17"/>
  <tableColumns count="19">
    <tableColumn id="1" uniqueName="RegionID1" name="RegionID1" dataDxfId="18" dataCellStyle="Normal 2">
      <xmlColumnPr mapId="26" xpath="/XMLDocumentSPB2001/DataCell/CellRow/RegionReservoirDamTh/@RegionID1" xmlDataType="integer"/>
    </tableColumn>
    <tableColumn id="2" uniqueName="RegionName1" name="RegionName1" dataDxfId="17" dataCellStyle="Normal 2">
      <xmlColumnPr mapId="26" xpath="/XMLDocumentSPB2001/DataCell/CellRow/RegionReservoirDamTh/@RegionName1" xmlDataType="string"/>
    </tableColumn>
    <tableColumn id="3" uniqueName="RegionID" name="RegionID" dataDxfId="16" dataCellStyle="Normal 2">
      <xmlColumnPr mapId="26" xpath="/XMLDocumentSPB2001/DataCell/CellRow/RegionReservoirDamTh/@RegionID" xmlDataType="integer"/>
    </tableColumn>
    <tableColumn id="4" uniqueName="RegionName" name="RegionName" dataDxfId="15" dataCellStyle="Normal 2">
      <xmlColumnPr mapId="26" xpath="/XMLDocumentSPB2001/DataCell/CellRow/RegionReservoirDamTh/@RegionName" xmlDataType="string"/>
    </tableColumn>
    <tableColumn id="5" uniqueName="ProvinceID" name="ProvinceID" dataDxfId="14" dataCellStyle="Normal 2">
      <xmlColumnPr mapId="26" xpath="/XMLDocumentSPB2001/DataCell/CellRow/RegionReservoirDamTh/@ProvinceID" xmlDataType="integer"/>
    </tableColumn>
    <tableColumn id="6" uniqueName="ProvinceName" name="ProvinceName" dataDxfId="13" dataCellStyle="Normal 2">
      <xmlColumnPr mapId="26" xpath="/XMLDocumentSPB2001/DataCell/CellRow/RegionReservoirDamTh/@ProvinceName" xmlDataType="string"/>
    </tableColumn>
    <tableColumn id="7" uniqueName="DamID" name="DamID" dataDxfId="12" dataCellStyle="Normal 2">
      <xmlColumnPr mapId="26" xpath="/XMLDocumentSPB2001/DataCell/CellRow/RegionReservoirDamTh/@DamID" xmlDataType="integer"/>
    </tableColumn>
    <tableColumn id="8" uniqueName="DamName" name="DamName" dataDxfId="11" dataCellStyle="Normal 2">
      <xmlColumnPr mapId="26" xpath="/XMLDocumentSPB2001/DataCell/CellRow/RegionReservoirDamTh/@DamName" xmlDataType="string"/>
    </tableColumn>
    <tableColumn id="9" uniqueName="ID" name="DamIden" dataDxfId="10" dataCellStyle="Normal 2">
      <calculatedColumnFormula>A9&amp;C9&amp;E9&amp;G9</calculatedColumnFormula>
      <xmlColumnPr mapId="26" xpath="/XMLDocumentSPB2001/DataCell/CellRow/RegionReservoirDamTh/@ID" xmlDataType="integer"/>
    </tableColumn>
    <tableColumn id="10" uniqueName="Value" name="RegionReservoirDamTh" dataDxfId="9" dataCellStyle="Normal 2">
      <xmlColumnPr mapId="26" xpath="/XMLDocumentSPB2001/DataCell/CellRow/RegionReservoirDamTh/@Value" xmlDataType="string"/>
    </tableColumn>
    <tableColumn id="11" uniqueName="MaximumStorageCapacity" name="MaximumStorageCapacity" dataDxfId="8" dataCellStyle="Normal 2">
      <xmlColumnPr mapId="26" xpath="/XMLDocumentSPB2001/DataCell/CellRow/MaximumStorageCapacity" xmlDataType="integer"/>
    </tableColumn>
    <tableColumn id="12" uniqueName="EffectivestorageCapacity" name="EffectivestorageCapacity" dataDxfId="7" dataCellStyle="Normal 2">
      <xmlColumnPr mapId="26" xpath="/XMLDocumentSPB2001/DataCell/CellRow/EffectivestorageCapacity" xmlDataType="integer"/>
    </tableColumn>
    <tableColumn id="13" uniqueName="Y1EFC" name="Y1EFC" dataDxfId="6" dataCellStyle="Normal 2">
      <xmlColumnPr mapId="26" xpath="/XMLDocumentSPB2001/DataCell/CellRow/Y1EFC" xmlDataType="integer"/>
    </tableColumn>
    <tableColumn id="14" uniqueName="Y1Percent" name="Y1Percent" dataDxfId="5" dataCellStyle="Normal 2">
      <xmlColumnPr mapId="26" xpath="/XMLDocumentSPB2001/DataCell/CellRow/Y1Percent" xmlDataType="integer"/>
    </tableColumn>
    <tableColumn id="15" uniqueName="Y2EFC" name="Y2EFC" dataDxfId="4" dataCellStyle="Normal 2">
      <xmlColumnPr mapId="26" xpath="/XMLDocumentSPB2001/DataCell/CellRow/Y2EFC" xmlDataType="integer"/>
    </tableColumn>
    <tableColumn id="16" uniqueName="Y2Percent" name="Y2Percent" dataDxfId="3" dataCellStyle="Normal 2">
      <xmlColumnPr mapId="26" xpath="/XMLDocumentSPB2001/DataCell/CellRow/Y2Percent" xmlDataType="integer"/>
    </tableColumn>
    <tableColumn id="17" uniqueName="Y3EFC" name="Y3EFC" dataDxfId="2" dataCellStyle="Normal 2">
      <xmlColumnPr mapId="26" xpath="/XMLDocumentSPB2001/DataCell/CellRow/Y3EFC" xmlDataType="integer"/>
    </tableColumn>
    <tableColumn id="18" uniqueName="Y3Percent" name="Y3Percent" dataDxfId="1" dataCellStyle="Normal 2">
      <xmlColumnPr mapId="26" xpath="/XMLDocumentSPB2001/DataCell/CellRow/Y3Percent" xmlDataType="integer"/>
    </tableColumn>
    <tableColumn id="19" uniqueName="value" name="RegionReservoirDamEn" dataDxfId="0" dataCellStyle="Normal 2">
      <xmlColumnPr mapId="26" xpath="/XMLDocumentSPB2001/DataCell/CellRow/RegionReservoirDa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9" connectionId="0">
    <xmlCellPr id="1" uniqueName="SourcesTh1">
      <xmlPr mapId="26" xpath="/XMLDocumentSPB2001/FooterAll/Sources/SourcesLabelTh/SourcesTh1" xmlDataType="string"/>
    </xmlCellPr>
  </singleXmlCell>
  <singleXmlCell id="4" r="B20" connectionId="0">
    <xmlCellPr id="1" uniqueName="SourcesEn1">
      <xmlPr mapId="26" xpath="/XMLDocumentSPB2001/FooterAll/Sources/SourcesLabelEn/SourcesEn1" xmlDataType="string"/>
    </xmlCellPr>
  </singleXmlCell>
  <singleXmlCell id="5" r="S19" connectionId="0">
    <xmlCellPr id="1" uniqueName="PagesNo">
      <xmlPr mapId="26" xpath="/XMLDocumentSPB2001/Pages/PagesNo" xmlDataType="integer"/>
    </xmlCellPr>
  </singleXmlCell>
  <singleXmlCell id="6" r="S20" connectionId="0">
    <xmlCellPr id="1" uniqueName="PagesAll">
      <xmlPr mapId="26" xpath="/XMLDocumentSPB2001/Pages/PagesAll" xmlDataType="integer"/>
    </xmlCellPr>
  </singleXmlCell>
  <singleXmlCell id="7" r="S21" connectionId="0">
    <xmlCellPr id="1" uniqueName="LinesNo">
      <xmlPr mapId="26" xpath="/XMLDocumentSPB2001/Pages/LinesNo" xmlDataType="integer"/>
    </xmlCellPr>
  </singleXmlCell>
  <singleXmlCell id="8" r="A1" connectionId="0">
    <xmlCellPr id="1" uniqueName="Province">
      <xmlPr mapId="26" xpath="/XMLDocumentSPB2001/Province" xmlDataType="integer"/>
    </xmlCellPr>
  </singleXmlCell>
  <singleXmlCell id="9" r="A2" connectionId="0">
    <xmlCellPr id="1" uniqueName="StatBranch">
      <xmlPr mapId="26" xpath="/XMLDocumentSPB2001/StatBranch" xmlDataType="integer"/>
    </xmlCellPr>
  </singleXmlCell>
  <singleXmlCell id="10" r="A3" connectionId="0">
    <xmlCellPr id="1" uniqueName="SheetExcel">
      <xmlPr mapId="26" xpath="/XMLDocumentSPB2001/SheetExcel" xmlDataType="string"/>
    </xmlCellPr>
  </singleXmlCell>
  <singleXmlCell id="11" r="B1" connectionId="0">
    <xmlCellPr id="1" uniqueName="LabelName">
      <xmlPr mapId="26" xpath="/XMLDocumentSPB2001/TitleHeading/TitleTh/LabelName" xmlDataType="string"/>
    </xmlCellPr>
  </singleXmlCell>
  <singleXmlCell id="12" r="C1" connectionId="0">
    <xmlCellPr id="1" uniqueName="TableNo">
      <xmlPr mapId="26" xpath="/XMLDocumentSPB2001/TitleHeading/TitleTh/TableNo" xmlDataType="double"/>
    </xmlCellPr>
  </singleXmlCell>
  <singleXmlCell id="13" r="D1" connectionId="0">
    <xmlCellPr id="1" uniqueName="TableName">
      <xmlPr mapId="26" xpath="/XMLDocumentSPB2001/TitleHeading/TitleTh/TableName" xmlDataType="string"/>
    </xmlCellPr>
  </singleXmlCell>
  <singleXmlCell id="14" r="J1" connectionId="0">
    <xmlCellPr id="1" uniqueName="TitleYearStart">
      <xmlPr mapId="26" xpath="/XMLDocumentSPB2001/TitleHeading/TitleTh/TitleYearStart" xmlDataType="integer"/>
    </xmlCellPr>
  </singleXmlCell>
  <singleXmlCell id="15" r="L1" connectionId="0">
    <xmlCellPr id="1" uniqueName="TitleYearEnd">
      <xmlPr mapId="26" xpath="/XMLDocumentSPB2001/TitleHeading/TitleTh/TitleYearEnd" xmlDataType="integer"/>
    </xmlCellPr>
  </singleXmlCell>
  <singleXmlCell id="16" r="B2" connectionId="0">
    <xmlCellPr id="1" uniqueName="LabelName">
      <xmlPr mapId="26" xpath="/XMLDocumentSPB2001/TitleHeading/TitleEn/LabelName" xmlDataType="string"/>
    </xmlCellPr>
  </singleXmlCell>
  <singleXmlCell id="17" r="C2" connectionId="0">
    <xmlCellPr id="1" uniqueName="TableNo">
      <xmlPr mapId="26" xpath="/XMLDocumentSPB2001/TitleHeading/TitleEn/TableNo" xmlDataType="double"/>
    </xmlCellPr>
  </singleXmlCell>
  <singleXmlCell id="18" r="D2" connectionId="0">
    <xmlCellPr id="1" uniqueName="TableName">
      <xmlPr mapId="26" xpath="/XMLDocumentSPB2001/TitleHeading/TitleEn/TableName" xmlDataType="string"/>
    </xmlCellPr>
  </singleXmlCell>
  <singleXmlCell id="19" r="J2" connectionId="0">
    <xmlCellPr id="1" uniqueName="TitleYearStart">
      <xmlPr mapId="26" xpath="/XMLDocumentSPB2001/TitleHeading/TitleEn/TitleYearStart" xmlDataType="integer"/>
    </xmlCellPr>
  </singleXmlCell>
  <singleXmlCell id="20" r="L2" connectionId="0">
    <xmlCellPr id="1" uniqueName="TitleYearEnd">
      <xmlPr mapId="26" xpath="/XMLDocumentSPB2001/TitleHeading/TitleEn/TitleYearEnd" xmlDataType="integer"/>
    </xmlCellPr>
  </singleXmlCell>
  <singleXmlCell id="21" r="S3" connectionId="0">
    <xmlCellPr id="1" uniqueName="Measures">
      <xmlPr mapId="26" xpath="/XMLDocumentSPB2001/TitleHeading/Measures" xmlDataType="string"/>
    </xmlCellPr>
  </singleXmlCell>
  <singleXmlCell id="22" r="J4" connectionId="0">
    <xmlCellPr id="1" uniqueName="RegionReservoirDamTh">
      <xmlPr mapId="26" xpath="/XMLDocumentSPB2001/ColumnAll/CornerTh/RegionReservoirDamTh" xmlDataType="string"/>
    </xmlCellPr>
  </singleXmlCell>
  <singleXmlCell id="23" r="K4" connectionId="0">
    <xmlCellPr id="1" uniqueName="MaximumStorageCapacity">
      <xmlPr mapId="26" xpath="/XMLDocumentSPB2001/ColumnAll/ColumnHeading/MaximumStorageCapacityLabel/MaximumStorageCapacity" xmlDataType="string"/>
    </xmlCellPr>
  </singleXmlCell>
  <singleXmlCell id="24" r="L4" connectionId="0">
    <xmlCellPr id="1" uniqueName="EffectivestorageCapacity">
      <xmlPr mapId="26" xpath="/XMLDocumentSPB2001/ColumnAll/ColumnHeading/EffectivestorageCapacityLabel/EffectivestorageCapacity" xmlDataType="string"/>
    </xmlCellPr>
  </singleXmlCell>
  <singleXmlCell id="25" r="M4" connectionId="0">
    <xmlCellPr id="1" uniqueName="EffectiveStorageCapacityGroup">
      <xmlPr mapId="26" xpath="/XMLDocumentSPB2001/ColumnAll/ColumnHeading/EffectiveStorageCapacityGroup/EffectiveStorageCapacityGroup" xmlDataType="string"/>
    </xmlCellPr>
  </singleXmlCell>
  <singleXmlCell id="26" r="M5" connectionId="0">
    <xmlCellPr id="1" uniqueName="EffectiveStorageCapacityY1">
      <xmlPr mapId="26" xpath="/XMLDocumentSPB2001/ColumnAll/ColumnHeading/EffectiveStorageCapacityGroup/YearGroup/Y1/EffectiveStorageCapacityY1" xmlDataType="string"/>
    </xmlCellPr>
  </singleXmlCell>
  <singleXmlCell id="27" r="M6" connectionId="0">
    <xmlCellPr id="1" uniqueName="Y1EFC">
      <xmlPr mapId="26" xpath="/XMLDocumentSPB2001/ColumnAll/ColumnHeading/EffectiveStorageCapacityGroup/YearGroup/Y1/EFCGroup/Y1EFC" xmlDataType="string"/>
    </xmlCellPr>
  </singleXmlCell>
  <singleXmlCell id="28" r="N6" connectionId="0">
    <xmlCellPr id="1" uniqueName="Y1Percent">
      <xmlPr mapId="26" xpath="/XMLDocumentSPB2001/ColumnAll/ColumnHeading/EffectiveStorageCapacityGroup/YearGroup/Y1/PercentGroup/Y1Percent" xmlDataType="string"/>
    </xmlCellPr>
  </singleXmlCell>
  <singleXmlCell id="29" r="O5" connectionId="0">
    <xmlCellPr id="1" uniqueName="EffectiveStorageCapacityY2">
      <xmlPr mapId="26" xpath="/XMLDocumentSPB2001/ColumnAll/ColumnHeading/EffectiveStorageCapacityGroup/YearGroup/Y2/EffectiveStorageCapacityY2" xmlDataType="string"/>
    </xmlCellPr>
  </singleXmlCell>
  <singleXmlCell id="30" r="O6" connectionId="0">
    <xmlCellPr id="1" uniqueName="Y2EFC">
      <xmlPr mapId="26" xpath="/XMLDocumentSPB2001/ColumnAll/ColumnHeading/EffectiveStorageCapacityGroup/YearGroup/Y2/EFCGroup/Y2EFC" xmlDataType="string"/>
    </xmlCellPr>
  </singleXmlCell>
  <singleXmlCell id="31" r="P6" connectionId="0">
    <xmlCellPr id="1" uniqueName="Y2Percent">
      <xmlPr mapId="26" xpath="/XMLDocumentSPB2001/ColumnAll/ColumnHeading/EffectiveStorageCapacityGroup/YearGroup/Y2/PercentGroup/Y2Percent" xmlDataType="string"/>
    </xmlCellPr>
  </singleXmlCell>
  <singleXmlCell id="32" r="Q5" connectionId="0">
    <xmlCellPr id="1" uniqueName="EffectiveStorageCapacityY3">
      <xmlPr mapId="26" xpath="/XMLDocumentSPB2001/ColumnAll/ColumnHeading/EffectiveStorageCapacityGroup/YearGroup/Y3/EffectiveStorageCapacityY3" xmlDataType="string"/>
    </xmlCellPr>
  </singleXmlCell>
  <singleXmlCell id="241" r="Q6" connectionId="0">
    <xmlCellPr id="1" uniqueName="Y3EFC">
      <xmlPr mapId="26" xpath="/XMLDocumentSPB2001/ColumnAll/ColumnHeading/EffectiveStorageCapacityGroup/YearGroup/Y3/EFCGroup/Y3EFC" xmlDataType="string"/>
    </xmlCellPr>
  </singleXmlCell>
  <singleXmlCell id="243" r="R6" connectionId="0">
    <xmlCellPr id="1" uniqueName="Y3Percent">
      <xmlPr mapId="26" xpath="/XMLDocumentSPB2001/ColumnAll/ColumnHeading/EffectiveStorageCapacityGroup/YearGroup/Y3/PercentGroup/Y3Percent" xmlDataType="string"/>
    </xmlCellPr>
  </singleXmlCell>
  <singleXmlCell id="273" r="S4" connectionId="0">
    <xmlCellPr id="1" uniqueName="RegionReservoirDamEn">
      <xmlPr mapId="26" xpath="/XMLDocumentSPB2001/ColumnAll/CornerEn/RegionReservoirDam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A18" sqref="A18"/>
    </sheetView>
  </sheetViews>
  <sheetFormatPr defaultRowHeight="21.75"/>
  <cols>
    <col min="1" max="1" width="13.85546875" customWidth="1"/>
    <col min="2" max="2" width="21.5703125" customWidth="1"/>
    <col min="3" max="3" width="11.5703125" customWidth="1"/>
    <col min="4" max="4" width="20.7109375" customWidth="1"/>
    <col min="5" max="5" width="9.85546875" customWidth="1"/>
    <col min="6" max="6" width="19.5703125" customWidth="1"/>
    <col min="7" max="7" width="9.85546875" customWidth="1"/>
    <col min="8" max="8" width="19.7109375" customWidth="1"/>
    <col min="9" max="9" width="9.85546875" customWidth="1"/>
    <col min="10" max="10" width="20.140625" customWidth="1"/>
    <col min="11" max="11" width="19.28515625" customWidth="1"/>
    <col min="12" max="12" width="25" bestFit="1" customWidth="1"/>
    <col min="13" max="13" width="8.5703125" customWidth="1"/>
    <col min="14" max="14" width="12" bestFit="1" customWidth="1"/>
    <col min="15" max="15" width="8.5703125" customWidth="1"/>
    <col min="16" max="16" width="12" bestFit="1" customWidth="1"/>
    <col min="17" max="17" width="9" customWidth="1"/>
    <col min="18" max="18" width="12" bestFit="1" customWidth="1"/>
    <col min="19" max="19" width="19.5703125" customWidth="1"/>
  </cols>
  <sheetData>
    <row r="1" spans="1:20">
      <c r="A1" s="3" t="s">
        <v>48</v>
      </c>
      <c r="B1" s="26" t="s">
        <v>0</v>
      </c>
      <c r="C1" s="27">
        <v>20.100000000000001</v>
      </c>
      <c r="D1" s="28" t="s">
        <v>16</v>
      </c>
      <c r="E1" s="28"/>
      <c r="F1" s="28"/>
      <c r="G1" s="28"/>
      <c r="H1" s="28"/>
      <c r="I1" s="28"/>
      <c r="J1" s="4">
        <v>2559</v>
      </c>
      <c r="K1" s="13" t="s">
        <v>15</v>
      </c>
      <c r="L1" s="4">
        <v>2561</v>
      </c>
      <c r="M1" s="5"/>
      <c r="N1" s="5"/>
      <c r="R1" s="1"/>
      <c r="S1" s="2"/>
      <c r="T1" s="2"/>
    </row>
    <row r="2" spans="1:20" ht="24.75">
      <c r="A2" s="24" t="s">
        <v>24</v>
      </c>
      <c r="B2" s="29" t="s">
        <v>1</v>
      </c>
      <c r="C2" s="27">
        <v>20.100000000000001</v>
      </c>
      <c r="D2" s="26" t="s">
        <v>17</v>
      </c>
      <c r="E2" s="26"/>
      <c r="F2" s="26"/>
      <c r="G2" s="26"/>
      <c r="H2" s="26"/>
      <c r="I2" s="26"/>
      <c r="J2" s="4">
        <v>2016</v>
      </c>
      <c r="K2" s="13" t="s">
        <v>15</v>
      </c>
      <c r="L2" s="4">
        <v>2018</v>
      </c>
      <c r="M2" s="6"/>
      <c r="N2" s="2"/>
      <c r="R2" s="7"/>
      <c r="S2" s="2"/>
      <c r="T2" s="2"/>
    </row>
    <row r="3" spans="1:20">
      <c r="A3" s="25" t="s">
        <v>25</v>
      </c>
      <c r="B3" s="7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10"/>
      <c r="Q3" s="18"/>
      <c r="R3" s="19"/>
      <c r="S3" s="20" t="s">
        <v>3</v>
      </c>
    </row>
    <row r="4" spans="1:20">
      <c r="J4" s="48" t="s">
        <v>2</v>
      </c>
      <c r="K4" s="51" t="s">
        <v>18</v>
      </c>
      <c r="L4" s="51" t="s">
        <v>19</v>
      </c>
      <c r="M4" s="53" t="s">
        <v>5</v>
      </c>
      <c r="N4" s="54"/>
      <c r="O4" s="54"/>
      <c r="P4" s="54"/>
      <c r="Q4" s="54"/>
      <c r="R4" s="55"/>
      <c r="S4" s="56" t="s">
        <v>4</v>
      </c>
    </row>
    <row r="5" spans="1:20">
      <c r="J5" s="49"/>
      <c r="K5" s="52"/>
      <c r="L5" s="52"/>
      <c r="M5" s="53" t="s">
        <v>22</v>
      </c>
      <c r="N5" s="55"/>
      <c r="O5" s="54" t="s">
        <v>23</v>
      </c>
      <c r="P5" s="54"/>
      <c r="Q5" s="53" t="s">
        <v>47</v>
      </c>
      <c r="R5" s="55"/>
      <c r="S5" s="57"/>
    </row>
    <row r="6" spans="1:20">
      <c r="J6" s="49"/>
      <c r="K6" s="52"/>
      <c r="L6" s="52"/>
      <c r="M6" s="59" t="s">
        <v>20</v>
      </c>
      <c r="N6" s="51" t="s">
        <v>21</v>
      </c>
      <c r="O6" s="59" t="s">
        <v>20</v>
      </c>
      <c r="P6" s="51" t="s">
        <v>21</v>
      </c>
      <c r="Q6" s="59" t="s">
        <v>20</v>
      </c>
      <c r="R6" s="51" t="s">
        <v>21</v>
      </c>
      <c r="S6" s="57"/>
    </row>
    <row r="7" spans="1:20">
      <c r="J7" s="50"/>
      <c r="K7" s="52"/>
      <c r="L7" s="52"/>
      <c r="M7" s="60"/>
      <c r="N7" s="61"/>
      <c r="O7" s="60"/>
      <c r="P7" s="61"/>
      <c r="Q7" s="60"/>
      <c r="R7" s="61"/>
      <c r="S7" s="58"/>
    </row>
    <row r="8" spans="1:20">
      <c r="A8" s="21" t="s">
        <v>44</v>
      </c>
      <c r="B8" s="22" t="s">
        <v>45</v>
      </c>
      <c r="C8" s="23" t="s">
        <v>26</v>
      </c>
      <c r="D8" s="22" t="s">
        <v>27</v>
      </c>
      <c r="E8" s="23" t="s">
        <v>28</v>
      </c>
      <c r="F8" s="22" t="s">
        <v>29</v>
      </c>
      <c r="G8" s="23" t="s">
        <v>37</v>
      </c>
      <c r="H8" s="22" t="s">
        <v>41</v>
      </c>
      <c r="I8" s="23" t="s">
        <v>42</v>
      </c>
      <c r="J8" s="14" t="s">
        <v>43</v>
      </c>
      <c r="K8" s="15" t="s">
        <v>7</v>
      </c>
      <c r="L8" s="15" t="s">
        <v>8</v>
      </c>
      <c r="M8" s="16" t="s">
        <v>9</v>
      </c>
      <c r="N8" s="17" t="s">
        <v>10</v>
      </c>
      <c r="O8" s="16" t="s">
        <v>11</v>
      </c>
      <c r="P8" s="15" t="s">
        <v>12</v>
      </c>
      <c r="Q8" s="16" t="s">
        <v>13</v>
      </c>
      <c r="R8" s="17" t="s">
        <v>14</v>
      </c>
      <c r="S8" s="15" t="s">
        <v>6</v>
      </c>
    </row>
    <row r="9" spans="1:20">
      <c r="A9" s="33" t="s">
        <v>65</v>
      </c>
      <c r="B9" s="34" t="s">
        <v>56</v>
      </c>
      <c r="C9" s="35" t="s">
        <v>65</v>
      </c>
      <c r="D9" s="34" t="s">
        <v>56</v>
      </c>
      <c r="E9" s="36" t="s">
        <v>31</v>
      </c>
      <c r="F9" s="34" t="s">
        <v>56</v>
      </c>
      <c r="G9" s="35" t="s">
        <v>31</v>
      </c>
      <c r="H9" s="34" t="s">
        <v>56</v>
      </c>
      <c r="I9" s="35" t="str">
        <f t="shared" ref="I9:I17" si="0">A9&amp;C9&amp;E9&amp;G9</f>
        <v>330000</v>
      </c>
      <c r="J9" s="34" t="s">
        <v>56</v>
      </c>
      <c r="K9" s="37">
        <f>SUM(K10:K17)</f>
        <v>26092.71</v>
      </c>
      <c r="L9" s="38">
        <f t="shared" ref="L9:Q9" si="1">SUM(L10:L17)</f>
        <v>18080.079999999994</v>
      </c>
      <c r="M9" s="38">
        <f t="shared" si="1"/>
        <v>3473</v>
      </c>
      <c r="N9" s="44">
        <f>SUM(N10:N17)/7</f>
        <v>20.341739443058767</v>
      </c>
      <c r="O9" s="38">
        <f t="shared" si="1"/>
        <v>8970.6389999999992</v>
      </c>
      <c r="P9" s="44">
        <f>SUM(P10:P17)/7</f>
        <v>68.80768900248718</v>
      </c>
      <c r="Q9" s="39">
        <f t="shared" si="1"/>
        <v>8658.6240000000016</v>
      </c>
      <c r="R9" s="44">
        <f>SUM(R10:R17)/7</f>
        <v>59.345212538181372</v>
      </c>
      <c r="S9" s="34" t="s">
        <v>64</v>
      </c>
    </row>
    <row r="10" spans="1:20">
      <c r="A10" s="33" t="s">
        <v>65</v>
      </c>
      <c r="B10" s="12" t="s">
        <v>56</v>
      </c>
      <c r="C10" s="35" t="s">
        <v>65</v>
      </c>
      <c r="D10" s="12" t="s">
        <v>56</v>
      </c>
      <c r="E10" s="40" t="s">
        <v>66</v>
      </c>
      <c r="F10" s="12" t="s">
        <v>67</v>
      </c>
      <c r="G10" s="35" t="s">
        <v>32</v>
      </c>
      <c r="H10" s="12" t="s">
        <v>49</v>
      </c>
      <c r="I10" s="35" t="str">
        <f t="shared" si="0"/>
        <v>336310</v>
      </c>
      <c r="J10" s="12" t="s">
        <v>49</v>
      </c>
      <c r="K10" s="41">
        <v>13462</v>
      </c>
      <c r="L10" s="42">
        <v>9662</v>
      </c>
      <c r="M10" s="43">
        <v>1127</v>
      </c>
      <c r="N10" s="44">
        <v>11.664251707720968</v>
      </c>
      <c r="O10" s="43">
        <v>3226.69</v>
      </c>
      <c r="P10" s="44">
        <v>33.395673773545859</v>
      </c>
      <c r="Q10" s="43">
        <v>4584.4700000000012</v>
      </c>
      <c r="R10" s="44">
        <v>47.448457876216118</v>
      </c>
      <c r="S10" s="12" t="s">
        <v>57</v>
      </c>
    </row>
    <row r="11" spans="1:20">
      <c r="A11" s="33" t="s">
        <v>65</v>
      </c>
      <c r="B11" s="12" t="s">
        <v>56</v>
      </c>
      <c r="C11" s="35" t="s">
        <v>65</v>
      </c>
      <c r="D11" s="12" t="s">
        <v>56</v>
      </c>
      <c r="E11" s="40" t="s">
        <v>68</v>
      </c>
      <c r="F11" s="12" t="s">
        <v>69</v>
      </c>
      <c r="G11" s="35" t="s">
        <v>33</v>
      </c>
      <c r="H11" s="12" t="s">
        <v>50</v>
      </c>
      <c r="I11" s="35" t="str">
        <f t="shared" si="0"/>
        <v>335311</v>
      </c>
      <c r="J11" s="12" t="s">
        <v>50</v>
      </c>
      <c r="K11" s="41">
        <v>10508</v>
      </c>
      <c r="L11" s="42">
        <v>6660</v>
      </c>
      <c r="M11" s="43">
        <v>1891</v>
      </c>
      <c r="N11" s="44">
        <v>28.393393393393392</v>
      </c>
      <c r="O11" s="43">
        <v>4447.45</v>
      </c>
      <c r="P11" s="44">
        <v>66.778528528528525</v>
      </c>
      <c r="Q11" s="43">
        <v>3175.13</v>
      </c>
      <c r="R11" s="44">
        <v>47.674624624624627</v>
      </c>
      <c r="S11" s="12" t="s">
        <v>58</v>
      </c>
    </row>
    <row r="12" spans="1:20">
      <c r="A12" s="33" t="s">
        <v>65</v>
      </c>
      <c r="B12" s="12" t="s">
        <v>56</v>
      </c>
      <c r="C12" s="35" t="s">
        <v>65</v>
      </c>
      <c r="D12" s="12" t="s">
        <v>56</v>
      </c>
      <c r="E12" s="40" t="s">
        <v>70</v>
      </c>
      <c r="F12" s="12" t="s">
        <v>71</v>
      </c>
      <c r="G12" s="35" t="s">
        <v>34</v>
      </c>
      <c r="H12" s="12" t="s">
        <v>51</v>
      </c>
      <c r="I12" s="35" t="str">
        <f t="shared" si="0"/>
        <v>335012</v>
      </c>
      <c r="J12" s="12" t="s">
        <v>51</v>
      </c>
      <c r="K12" s="41">
        <v>322.89</v>
      </c>
      <c r="L12" s="42">
        <v>252.51</v>
      </c>
      <c r="M12" s="43">
        <v>51</v>
      </c>
      <c r="N12" s="44">
        <v>20.987654320987655</v>
      </c>
      <c r="O12" s="43">
        <v>168.34399999999999</v>
      </c>
      <c r="P12" s="44">
        <v>66.668250762346034</v>
      </c>
      <c r="Q12" s="43">
        <v>190.29000000000002</v>
      </c>
      <c r="R12" s="44">
        <v>75.359391707259135</v>
      </c>
      <c r="S12" s="12" t="s">
        <v>59</v>
      </c>
    </row>
    <row r="13" spans="1:20">
      <c r="A13" s="33" t="s">
        <v>65</v>
      </c>
      <c r="B13" s="45" t="s">
        <v>56</v>
      </c>
      <c r="C13" s="35" t="s">
        <v>65</v>
      </c>
      <c r="D13" s="45" t="s">
        <v>56</v>
      </c>
      <c r="E13" s="40" t="s">
        <v>70</v>
      </c>
      <c r="F13" s="45" t="s">
        <v>71</v>
      </c>
      <c r="G13" s="35" t="s">
        <v>36</v>
      </c>
      <c r="H13" s="45" t="s">
        <v>72</v>
      </c>
      <c r="I13" s="35" t="str">
        <f t="shared" si="0"/>
        <v>335014</v>
      </c>
      <c r="J13" s="45" t="s">
        <v>52</v>
      </c>
      <c r="K13" s="41">
        <v>295</v>
      </c>
      <c r="L13" s="42">
        <v>249</v>
      </c>
      <c r="M13" s="43">
        <v>17</v>
      </c>
      <c r="N13" s="44">
        <v>6.8273092369477908</v>
      </c>
      <c r="O13" s="43">
        <v>98.44</v>
      </c>
      <c r="P13" s="44">
        <v>39.53413654618474</v>
      </c>
      <c r="Q13" s="43">
        <v>73.072000000000003</v>
      </c>
      <c r="R13" s="44">
        <v>29.346184738955827</v>
      </c>
      <c r="S13" s="45" t="s">
        <v>60</v>
      </c>
    </row>
    <row r="14" spans="1:20">
      <c r="A14" s="33" t="s">
        <v>65</v>
      </c>
      <c r="B14" s="12" t="s">
        <v>56</v>
      </c>
      <c r="C14" s="35" t="s">
        <v>65</v>
      </c>
      <c r="D14" s="12" t="s">
        <v>56</v>
      </c>
      <c r="E14" s="40" t="s">
        <v>73</v>
      </c>
      <c r="F14" s="12" t="s">
        <v>74</v>
      </c>
      <c r="G14" s="35" t="s">
        <v>35</v>
      </c>
      <c r="H14" s="12" t="s">
        <v>53</v>
      </c>
      <c r="I14" s="35" t="str">
        <f t="shared" si="0"/>
        <v>335213</v>
      </c>
      <c r="J14" s="12" t="s">
        <v>53</v>
      </c>
      <c r="K14" s="41">
        <v>106.22</v>
      </c>
      <c r="L14" s="42">
        <v>102.67</v>
      </c>
      <c r="M14" s="43">
        <v>24</v>
      </c>
      <c r="N14" s="44">
        <v>23.529411764705884</v>
      </c>
      <c r="O14" s="43">
        <v>92.374000000000009</v>
      </c>
      <c r="P14" s="44">
        <v>89.971754163825864</v>
      </c>
      <c r="Q14" s="43">
        <v>81.719000000000008</v>
      </c>
      <c r="R14" s="44">
        <v>79.593844355702743</v>
      </c>
      <c r="S14" s="12" t="s">
        <v>61</v>
      </c>
    </row>
    <row r="15" spans="1:20">
      <c r="A15" s="33" t="s">
        <v>65</v>
      </c>
      <c r="B15" s="46" t="s">
        <v>56</v>
      </c>
      <c r="C15" s="35" t="s">
        <v>65</v>
      </c>
      <c r="D15" s="46" t="s">
        <v>56</v>
      </c>
      <c r="E15" s="40" t="s">
        <v>73</v>
      </c>
      <c r="F15" s="46" t="s">
        <v>74</v>
      </c>
      <c r="G15" s="35" t="s">
        <v>38</v>
      </c>
      <c r="H15" s="46" t="s">
        <v>54</v>
      </c>
      <c r="I15" s="35" t="str">
        <f t="shared" si="0"/>
        <v>335237</v>
      </c>
      <c r="J15" s="46" t="s">
        <v>54</v>
      </c>
      <c r="K15" s="41">
        <v>208.6</v>
      </c>
      <c r="L15" s="42">
        <v>163.80000000000001</v>
      </c>
      <c r="M15" s="43">
        <v>21</v>
      </c>
      <c r="N15" s="44">
        <v>12.820512820512819</v>
      </c>
      <c r="O15" s="43">
        <v>161.74100000000001</v>
      </c>
      <c r="P15" s="44">
        <v>98.742979242979246</v>
      </c>
      <c r="Q15" s="43">
        <v>101.33300000000001</v>
      </c>
      <c r="R15" s="44">
        <v>61.86385836385837</v>
      </c>
      <c r="S15" s="46" t="s">
        <v>62</v>
      </c>
    </row>
    <row r="16" spans="1:20">
      <c r="A16" s="33" t="s">
        <v>65</v>
      </c>
      <c r="B16" s="45" t="s">
        <v>56</v>
      </c>
      <c r="C16" s="35" t="s">
        <v>65</v>
      </c>
      <c r="D16" s="45" t="s">
        <v>56</v>
      </c>
      <c r="E16" s="40" t="s">
        <v>75</v>
      </c>
      <c r="F16" s="45" t="s">
        <v>48</v>
      </c>
      <c r="G16" s="35" t="s">
        <v>39</v>
      </c>
      <c r="H16" s="45" t="s">
        <v>55</v>
      </c>
      <c r="I16" s="35" t="str">
        <f t="shared" si="0"/>
        <v>336538</v>
      </c>
      <c r="J16" s="45" t="s">
        <v>55</v>
      </c>
      <c r="K16" s="41">
        <v>1080</v>
      </c>
      <c r="L16" s="42">
        <v>896</v>
      </c>
      <c r="M16" s="43">
        <v>342</v>
      </c>
      <c r="N16" s="44">
        <v>38.169642857142854</v>
      </c>
      <c r="O16" s="43">
        <v>775.6</v>
      </c>
      <c r="P16" s="44">
        <v>86.5625</v>
      </c>
      <c r="Q16" s="43">
        <v>427.78</v>
      </c>
      <c r="R16" s="44">
        <v>47.743303571428569</v>
      </c>
      <c r="S16" s="45" t="s">
        <v>63</v>
      </c>
    </row>
    <row r="17" spans="1:19">
      <c r="A17" s="33" t="s">
        <v>65</v>
      </c>
      <c r="B17" s="45" t="s">
        <v>56</v>
      </c>
      <c r="C17" s="35" t="s">
        <v>65</v>
      </c>
      <c r="D17" s="45" t="s">
        <v>56</v>
      </c>
      <c r="E17" s="36" t="s">
        <v>73</v>
      </c>
      <c r="F17" s="45" t="s">
        <v>74</v>
      </c>
      <c r="G17" s="35" t="s">
        <v>40</v>
      </c>
      <c r="H17" s="45" t="s">
        <v>76</v>
      </c>
      <c r="I17" s="35" t="str">
        <f t="shared" si="0"/>
        <v>335240</v>
      </c>
      <c r="J17" s="45" t="s">
        <v>76</v>
      </c>
      <c r="K17" s="41">
        <v>110</v>
      </c>
      <c r="L17" s="42">
        <v>94.1</v>
      </c>
      <c r="M17" s="47">
        <v>0</v>
      </c>
      <c r="N17" s="47">
        <v>0</v>
      </c>
      <c r="O17" s="47">
        <v>0</v>
      </c>
      <c r="P17" s="47">
        <v>0</v>
      </c>
      <c r="Q17" s="43">
        <v>24.829999999999991</v>
      </c>
      <c r="R17" s="44">
        <v>26.386822529224222</v>
      </c>
      <c r="S17" s="45" t="s">
        <v>77</v>
      </c>
    </row>
    <row r="19" spans="1:19">
      <c r="B19" s="30" t="s">
        <v>46</v>
      </c>
      <c r="C19" s="31"/>
      <c r="D19" s="31"/>
      <c r="E19" s="31"/>
      <c r="F19" s="31"/>
      <c r="S19" s="11">
        <v>1</v>
      </c>
    </row>
    <row r="20" spans="1:19">
      <c r="B20" s="32" t="s">
        <v>30</v>
      </c>
      <c r="C20" s="31"/>
      <c r="D20" s="31"/>
      <c r="E20" s="31"/>
      <c r="F20" s="31"/>
      <c r="S20" s="11">
        <v>118</v>
      </c>
    </row>
    <row r="21" spans="1:19">
      <c r="S21" s="11">
        <v>17</v>
      </c>
    </row>
  </sheetData>
  <mergeCells count="14">
    <mergeCell ref="J4:J7"/>
    <mergeCell ref="K4:K7"/>
    <mergeCell ref="L4:L7"/>
    <mergeCell ref="M4:R4"/>
    <mergeCell ref="S4:S7"/>
    <mergeCell ref="M5:N5"/>
    <mergeCell ref="O5:P5"/>
    <mergeCell ref="Q5:R5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2018-08-27T15:34:16Z</dcterms:modified>
</cp:coreProperties>
</file>