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785" yWindow="-15" windowWidth="10860" windowHeight="9780"/>
  </bookViews>
  <sheets>
    <sheet name="T-13.1" sheetId="1" r:id="rId1"/>
    <sheet name="T-13.2" sheetId="4" r:id="rId2"/>
  </sheets>
  <definedNames>
    <definedName name="_xlnm.Print_Area" localSheetId="0">'T-13.1'!$A$1:$S$55</definedName>
    <definedName name="_xlnm.Print_Area" localSheetId="1">'T-13.2'!$A$1:$M$25</definedName>
  </definedNames>
  <calcPr calcId="144525"/>
</workbook>
</file>

<file path=xl/calcChain.xml><?xml version="1.0" encoding="utf-8"?>
<calcChain xmlns="http://schemas.openxmlformats.org/spreadsheetml/2006/main">
  <c r="E9" i="1" l="1"/>
  <c r="I15" i="4" l="1"/>
  <c r="N9" i="1" l="1"/>
  <c r="L9" i="1"/>
  <c r="F35" i="1"/>
  <c r="F36" i="1"/>
  <c r="F37" i="1"/>
  <c r="F38" i="1"/>
  <c r="F39" i="1"/>
  <c r="F40" i="1"/>
  <c r="F41" i="1"/>
  <c r="F42" i="1"/>
  <c r="F43" i="1"/>
  <c r="F44" i="1"/>
  <c r="F34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10" i="1"/>
  <c r="G9" i="1"/>
  <c r="H9" i="1"/>
  <c r="I9" i="1"/>
  <c r="J9" i="1"/>
  <c r="K9" i="1"/>
  <c r="M9" i="1"/>
  <c r="F9" i="1" l="1"/>
</calcChain>
</file>

<file path=xl/sharedStrings.xml><?xml version="1.0" encoding="utf-8"?>
<sst xmlns="http://schemas.openxmlformats.org/spreadsheetml/2006/main" count="160" uniqueCount="132">
  <si>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</si>
  <si>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</si>
  <si>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</si>
  <si>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</si>
  <si>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</si>
  <si>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</si>
  <si>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</si>
  <si>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</si>
  <si>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</si>
  <si>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</si>
  <si>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</si>
  <si>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</si>
  <si>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</si>
  <si>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</si>
  <si>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</si>
  <si>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</si>
  <si>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</si>
  <si>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</si>
  <si>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</si>
  <si>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</si>
  <si>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</si>
  <si>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</si>
  <si>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</si>
  <si>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</si>
  <si>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</si>
  <si>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</si>
  <si>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</si>
  <si>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</si>
  <si>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</si>
  <si>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อำเภอ</t>
  </si>
  <si>
    <t>District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</si>
  <si>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</si>
  <si>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</si>
  <si>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</si>
  <si>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</si>
  <si>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</si>
  <si>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</si>
  <si>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</si>
  <si>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</si>
  <si>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</si>
  <si>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</si>
  <si>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</si>
  <si>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</si>
  <si>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</si>
  <si>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consumer</t>
  </si>
  <si>
    <t>(Person)</t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</si>
  <si>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</si>
  <si>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</si>
  <si>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</si>
  <si>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</si>
  <si>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</si>
  <si>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</si>
  <si>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</si>
  <si>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</si>
  <si>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</si>
  <si>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</si>
  <si>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</si>
  <si>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</si>
  <si>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Consumer and Electricity Sales by Type of Consumers and District: Fiscal Year 2017</t>
  </si>
  <si>
    <t xml:space="preserve">    ที่มา:   การไฟฟ้าส่วนภูมิภาคจังหวัดอุบลราชธานี</t>
  </si>
  <si>
    <t>Source:  Ubon Ratchathani Provincial  Electricity  Authority</t>
  </si>
  <si>
    <t xml:space="preserve">หมายเหตุ : </t>
  </si>
  <si>
    <t xml:space="preserve">*     = ข้อมูลรวมกับอำเภอเมืองอุบลราชธานี </t>
  </si>
  <si>
    <t>ผู้ใช้ไฟฟ้า และการจำหน่ายกระแสไฟฟ้า จำแนกตามประเภทผู้ใช้ เป็นรายอำเภอ ปีงบประมาณ 2560 (ต่อ)</t>
  </si>
  <si>
    <t xml:space="preserve">อำเภอเมืองอุบลราชธานี 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</si>
  <si>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</si>
  <si>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</si>
  <si>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</si>
  <si>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</si>
  <si>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</si>
  <si>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</si>
  <si>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</si>
  <si>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</si>
  <si>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</si>
  <si>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</si>
  <si>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</si>
  <si>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</si>
  <si>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</si>
  <si>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</si>
  <si>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</si>
  <si>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</si>
  <si>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อำเภอดอนมดแดง*</t>
  </si>
  <si>
    <t>อำเภอสิรินธร</t>
  </si>
  <si>
    <t>อำเภอ'ทุ่งศรีอุดม</t>
  </si>
  <si>
    <t>อำเภอนาเยีย</t>
  </si>
  <si>
    <t>อำเภอเหล่าเสือโก้ก*</t>
  </si>
  <si>
    <t>Quantity of Gasoline Sold by Type of Gasoline: 2015 - 2017</t>
  </si>
  <si>
    <t>2558</t>
  </si>
  <si>
    <t>2559</t>
  </si>
  <si>
    <t>2560</t>
  </si>
  <si>
    <t>(2015)</t>
  </si>
  <si>
    <t>(2016)</t>
  </si>
  <si>
    <t>(2017)</t>
  </si>
  <si>
    <t>2559 (2016)</t>
  </si>
  <si>
    <t>2560 (2017)</t>
  </si>
  <si>
    <t>ปริมาณการจำหน่ายน้ำมันเชื้อเพลิง จำแนกตามชนิดของน้ำมันเชื้อเพลิง พ.ศ. 2558 - 2560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</si>
  <si>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</si>
  <si>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</si>
  <si>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</si>
  <si>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</si>
  <si>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</si>
  <si>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</si>
  <si>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</si>
  <si>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</si>
  <si>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</si>
  <si>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</si>
  <si>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</si>
  <si>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</si>
  <si>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</si>
  <si>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</si>
  <si>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</si>
  <si>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</si>
  <si>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</si>
  <si>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</si>
  <si>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</si>
  <si>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</si>
  <si>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</si>
  <si>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</si>
  <si>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</si>
  <si>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</si>
  <si>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</si>
  <si>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อำเภอนาตาล*</t>
  </si>
  <si>
    <t>**   = ข้อมูลรวมกับอำเภอวารินชำราบ</t>
  </si>
  <si>
    <t>อำเภอสว่างวีระวงศ์**</t>
  </si>
  <si>
    <t>อำเภอน้ำขุ่น***</t>
  </si>
  <si>
    <t xml:space="preserve">*** = ข้อมูลรวมกับอำเภอน้ำยืน </t>
  </si>
  <si>
    <t>-9.5</t>
  </si>
  <si>
    <t>-2.2</t>
  </si>
  <si>
    <t>-1</t>
  </si>
  <si>
    <t>-2.7</t>
  </si>
  <si>
    <t>-10.3</t>
  </si>
  <si>
    <t>-1.8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</si>
</sst>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0"/>
      <name val="Arial"/>
      <family val="2"/>
    </font>
    <font>
      <sz val="14"/>
      <name val="Cordia New"/>
      <charset val="22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3" xfId="0" quotePrefix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1" applyFont="1" applyBorder="1" applyProtection="1">
      <protection locked="0"/>
    </xf>
    <xf numFmtId="0" fontId="5" fillId="2" borderId="0" xfId="1" applyFont="1" applyFill="1" applyBorder="1" applyAlignment="1" applyProtection="1">
      <alignment horizontal="left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6" fillId="0" borderId="7" xfId="0" quotePrefix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quotePrefix="1" applyFont="1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187" fontId="5" fillId="0" borderId="0" xfId="2" applyNumberFormat="1" applyFont="1" applyBorder="1"/>
    <xf numFmtId="187" fontId="3" fillId="0" borderId="2" xfId="2" applyNumberFormat="1" applyFont="1" applyBorder="1" applyAlignment="1">
      <alignment horizontal="center"/>
    </xf>
    <xf numFmtId="187" fontId="3" fillId="0" borderId="11" xfId="2" applyNumberFormat="1" applyFont="1" applyBorder="1" applyAlignment="1">
      <alignment horizontal="center"/>
    </xf>
    <xf numFmtId="187" fontId="3" fillId="0" borderId="3" xfId="2" applyNumberFormat="1" applyFont="1" applyBorder="1" applyAlignment="1">
      <alignment horizontal="center"/>
    </xf>
    <xf numFmtId="187" fontId="5" fillId="0" borderId="5" xfId="2" applyNumberFormat="1" applyFont="1" applyBorder="1"/>
    <xf numFmtId="187" fontId="5" fillId="0" borderId="9" xfId="2" applyNumberFormat="1" applyFont="1" applyBorder="1"/>
    <xf numFmtId="187" fontId="5" fillId="0" borderId="4" xfId="2" applyNumberFormat="1" applyFont="1" applyBorder="1"/>
    <xf numFmtId="0" fontId="6" fillId="0" borderId="19" xfId="0" applyFont="1" applyBorder="1" applyAlignment="1">
      <alignment horizontal="center"/>
    </xf>
    <xf numFmtId="187" fontId="5" fillId="0" borderId="5" xfId="2" applyNumberFormat="1" applyFont="1" applyBorder="1" applyAlignment="1">
      <alignment horizontal="center"/>
    </xf>
    <xf numFmtId="41" fontId="5" fillId="0" borderId="3" xfId="2" applyNumberFormat="1" applyFont="1" applyBorder="1"/>
    <xf numFmtId="41" fontId="5" fillId="0" borderId="12" xfId="2" applyNumberFormat="1" applyFont="1" applyBorder="1"/>
    <xf numFmtId="41" fontId="5" fillId="0" borderId="2" xfId="2" applyNumberFormat="1" applyFont="1" applyBorder="1"/>
    <xf numFmtId="41" fontId="5" fillId="0" borderId="11" xfId="2" applyNumberFormat="1" applyFont="1" applyBorder="1"/>
    <xf numFmtId="41" fontId="5" fillId="0" borderId="5" xfId="2" applyNumberFormat="1" applyFont="1" applyBorder="1"/>
    <xf numFmtId="41" fontId="5" fillId="0" borderId="9" xfId="2" applyNumberFormat="1" applyFont="1" applyBorder="1"/>
    <xf numFmtId="41" fontId="5" fillId="0" borderId="4" xfId="2" applyNumberFormat="1" applyFont="1" applyBorder="1"/>
    <xf numFmtId="41" fontId="5" fillId="0" borderId="0" xfId="2" applyNumberFormat="1" applyFont="1" applyBorder="1"/>
    <xf numFmtId="41" fontId="5" fillId="0" borderId="3" xfId="2" applyNumberFormat="1" applyFont="1" applyBorder="1" applyAlignment="1">
      <alignment horizontal="center"/>
    </xf>
    <xf numFmtId="41" fontId="5" fillId="0" borderId="5" xfId="2" applyNumberFormat="1" applyFont="1" applyBorder="1" applyAlignment="1">
      <alignment horizontal="center"/>
    </xf>
    <xf numFmtId="41" fontId="5" fillId="0" borderId="15" xfId="0" applyNumberFormat="1" applyFont="1" applyBorder="1"/>
    <xf numFmtId="41" fontId="5" fillId="0" borderId="16" xfId="0" applyNumberFormat="1" applyFont="1" applyBorder="1"/>
    <xf numFmtId="41" fontId="10" fillId="0" borderId="17" xfId="0" applyNumberFormat="1" applyFont="1" applyBorder="1" applyAlignment="1">
      <alignment wrapText="1"/>
    </xf>
    <xf numFmtId="41" fontId="5" fillId="0" borderId="5" xfId="0" applyNumberFormat="1" applyFont="1" applyBorder="1"/>
    <xf numFmtId="41" fontId="5" fillId="0" borderId="5" xfId="0" applyNumberFormat="1" applyFont="1" applyBorder="1" applyAlignment="1">
      <alignment horizontal="right"/>
    </xf>
    <xf numFmtId="188" fontId="5" fillId="0" borderId="5" xfId="0" applyNumberFormat="1" applyFont="1" applyBorder="1"/>
    <xf numFmtId="188" fontId="10" fillId="0" borderId="18" xfId="0" quotePrefix="1" applyNumberFormat="1" applyFont="1" applyBorder="1" applyAlignment="1">
      <alignment horizontal="right" wrapText="1"/>
    </xf>
    <xf numFmtId="188" fontId="5" fillId="0" borderId="4" xfId="0" applyNumberFormat="1" applyFont="1" applyBorder="1"/>
    <xf numFmtId="188" fontId="10" fillId="0" borderId="18" xfId="0" applyNumberFormat="1" applyFont="1" applyBorder="1" applyAlignment="1">
      <alignment wrapText="1"/>
    </xf>
    <xf numFmtId="188" fontId="5" fillId="0" borderId="5" xfId="0" quotePrefix="1" applyNumberFormat="1" applyFont="1" applyBorder="1" applyAlignment="1">
      <alignment horizontal="right"/>
    </xf>
    <xf numFmtId="187" fontId="5" fillId="0" borderId="0" xfId="0" applyNumberFormat="1" applyFont="1" applyBorder="1"/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22</xdr:row>
      <xdr:rowOff>161925</xdr:rowOff>
    </xdr:from>
    <xdr:to>
      <xdr:col>16</xdr:col>
      <xdr:colOff>104775</xdr:colOff>
      <xdr:row>25</xdr:row>
      <xdr:rowOff>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1771650</xdr:colOff>
      <xdr:row>16</xdr:row>
      <xdr:rowOff>238125</xdr:rowOff>
    </xdr:from>
    <xdr:to>
      <xdr:col>17</xdr:col>
      <xdr:colOff>238125</xdr:colOff>
      <xdr:row>25</xdr:row>
      <xdr:rowOff>0</xdr:rowOff>
    </xdr:to>
    <xdr:grpSp>
      <xdr:nvGrpSpPr>
        <xdr:cNvPr id="10" name="Group 9"/>
        <xdr:cNvGrpSpPr/>
      </xdr:nvGrpSpPr>
      <xdr:grpSpPr>
        <a:xfrm>
          <a:off x="9534525" y="4610100"/>
          <a:ext cx="400050" cy="1971675"/>
          <a:chOff x="9467850" y="4457700"/>
          <a:chExt cx="400050" cy="1924919"/>
        </a:xfrm>
      </xdr:grpSpPr>
      <xdr:grpSp>
        <xdr:nvGrpSpPr>
          <xdr:cNvPr id="7" name="Group 6"/>
          <xdr:cNvGrpSpPr/>
        </xdr:nvGrpSpPr>
        <xdr:grpSpPr>
          <a:xfrm>
            <a:off x="9534525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67850" y="4457700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38101</xdr:colOff>
      <xdr:row>25</xdr:row>
      <xdr:rowOff>74081</xdr:rowOff>
    </xdr:from>
    <xdr:to>
      <xdr:col>18</xdr:col>
      <xdr:colOff>24348</xdr:colOff>
      <xdr:row>32</xdr:row>
      <xdr:rowOff>65615</xdr:rowOff>
    </xdr:to>
    <xdr:grpSp>
      <xdr:nvGrpSpPr>
        <xdr:cNvPr id="17" name="Group 16"/>
        <xdr:cNvGrpSpPr/>
      </xdr:nvGrpSpPr>
      <xdr:grpSpPr>
        <a:xfrm>
          <a:off x="9582151" y="6655856"/>
          <a:ext cx="414872" cy="1658409"/>
          <a:chOff x="9276900" y="76199"/>
          <a:chExt cx="410025" cy="1695451"/>
        </a:xfrm>
      </xdr:grpSpPr>
      <xdr:grpSp>
        <xdr:nvGrpSpPr>
          <xdr:cNvPr id="18" name="Group 10"/>
          <xdr:cNvGrpSpPr/>
        </xdr:nvGrpSpPr>
        <xdr:grpSpPr>
          <a:xfrm>
            <a:off x="9276900" y="76199"/>
            <a:ext cx="362401" cy="504831"/>
            <a:chOff x="9276900" y="76199"/>
            <a:chExt cx="362401" cy="504831"/>
          </a:xfrm>
        </xdr:grpSpPr>
        <xdr:sp macro="" textlink="">
          <xdr:nvSpPr>
            <xdr:cNvPr id="20" name="Flowchart: Delay 19"/>
            <xdr:cNvSpPr/>
          </xdr:nvSpPr>
          <xdr:spPr bwMode="auto">
            <a:xfrm rot="16200000">
              <a:off x="9253538" y="100012"/>
              <a:ext cx="409575" cy="36195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203307" y="168849"/>
              <a:ext cx="485774" cy="3385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363075" y="523875"/>
            <a:ext cx="323850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17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16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2476500</xdr:colOff>
      <xdr:row>15</xdr:row>
      <xdr:rowOff>238125</xdr:rowOff>
    </xdr:from>
    <xdr:to>
      <xdr:col>12</xdr:col>
      <xdr:colOff>268816</xdr:colOff>
      <xdr:row>23</xdr:row>
      <xdr:rowOff>175683</xdr:rowOff>
    </xdr:to>
    <xdr:grpSp>
      <xdr:nvGrpSpPr>
        <xdr:cNvPr id="12" name="Group 11"/>
        <xdr:cNvGrpSpPr/>
      </xdr:nvGrpSpPr>
      <xdr:grpSpPr>
        <a:xfrm>
          <a:off x="9220200" y="4600575"/>
          <a:ext cx="392641" cy="1994958"/>
          <a:chOff x="9467850" y="4457700"/>
          <a:chExt cx="400050" cy="1924919"/>
        </a:xfrm>
      </xdr:grpSpPr>
      <xdr:grpSp>
        <xdr:nvGrpSpPr>
          <xdr:cNvPr id="13" name="Group 6"/>
          <xdr:cNvGrpSpPr/>
        </xdr:nvGrpSpPr>
        <xdr:grpSpPr>
          <a:xfrm>
            <a:off x="9534525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67850" y="4457700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51"/>
  <sheetViews>
    <sheetView showGridLines="0" tabSelected="1" view="pageBreakPreview" zoomScaleSheetLayoutView="100" workbookViewId="0">
      <selection activeCell="F9" sqref="F9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3.85546875" style="8" bestFit="1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20" width="9.140625" style="7"/>
    <col min="21" max="21" width="12" style="7" bestFit="1" customWidth="1"/>
    <col min="22" max="16384" width="9.140625" style="7"/>
  </cols>
  <sheetData>
    <row r="1" spans="1:21" s="3" customFormat="1" ht="23.25" customHeight="1" x14ac:dyDescent="0.3">
      <c r="A1" s="1"/>
      <c r="B1" s="1" t="s">
        <v>0</v>
      </c>
      <c r="C1" s="2">
        <v>13.1</v>
      </c>
      <c r="D1" s="1" t="s">
        <v>57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s="5" customFormat="1" x14ac:dyDescent="0.3">
      <c r="A2" s="4"/>
      <c r="B2" s="1" t="s">
        <v>32</v>
      </c>
      <c r="C2" s="2">
        <v>13.1</v>
      </c>
      <c r="D2" s="1" t="s">
        <v>58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1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21" s="11" customFormat="1" ht="21" customHeight="1" x14ac:dyDescent="0.3">
      <c r="A4" s="81" t="s">
        <v>29</v>
      </c>
      <c r="B4" s="82"/>
      <c r="C4" s="82"/>
      <c r="D4" s="83"/>
      <c r="E4" s="9" t="s">
        <v>3</v>
      </c>
      <c r="F4" s="88" t="s">
        <v>17</v>
      </c>
      <c r="G4" s="89"/>
      <c r="H4" s="89"/>
      <c r="I4" s="89"/>
      <c r="J4" s="89"/>
      <c r="K4" s="89"/>
      <c r="L4" s="89"/>
      <c r="M4" s="89"/>
      <c r="N4" s="90"/>
      <c r="O4" s="10"/>
      <c r="P4" s="91" t="s">
        <v>30</v>
      </c>
    </row>
    <row r="5" spans="1:21" s="11" customFormat="1" ht="21" customHeight="1" x14ac:dyDescent="0.3">
      <c r="A5" s="84"/>
      <c r="B5" s="84"/>
      <c r="C5" s="84"/>
      <c r="D5" s="85"/>
      <c r="E5" s="12" t="s">
        <v>4</v>
      </c>
      <c r="F5" s="94"/>
      <c r="G5" s="95"/>
      <c r="H5" s="94"/>
      <c r="I5" s="95"/>
      <c r="J5" s="12" t="s">
        <v>12</v>
      </c>
      <c r="K5" s="14"/>
      <c r="L5" s="15" t="s">
        <v>8</v>
      </c>
      <c r="M5" s="15"/>
      <c r="N5" s="13"/>
      <c r="O5" s="13"/>
      <c r="P5" s="92"/>
    </row>
    <row r="6" spans="1:21" s="11" customFormat="1" ht="21" customHeight="1" x14ac:dyDescent="0.3">
      <c r="A6" s="84"/>
      <c r="B6" s="84"/>
      <c r="C6" s="84"/>
      <c r="D6" s="85"/>
      <c r="E6" s="12" t="s">
        <v>5</v>
      </c>
      <c r="F6" s="94"/>
      <c r="G6" s="95"/>
      <c r="H6" s="94"/>
      <c r="I6" s="95"/>
      <c r="J6" s="12" t="s">
        <v>13</v>
      </c>
      <c r="K6" s="14"/>
      <c r="L6" s="15" t="s">
        <v>9</v>
      </c>
      <c r="M6" s="15"/>
      <c r="N6" s="13"/>
      <c r="O6" s="13"/>
      <c r="P6" s="92"/>
    </row>
    <row r="7" spans="1:21" s="11" customFormat="1" ht="21" customHeight="1" x14ac:dyDescent="0.3">
      <c r="A7" s="84"/>
      <c r="B7" s="84"/>
      <c r="C7" s="84"/>
      <c r="D7" s="85"/>
      <c r="E7" s="12" t="s">
        <v>44</v>
      </c>
      <c r="F7" s="94" t="s">
        <v>1</v>
      </c>
      <c r="G7" s="95"/>
      <c r="H7" s="94" t="s">
        <v>15</v>
      </c>
      <c r="I7" s="95"/>
      <c r="J7" s="12" t="s">
        <v>14</v>
      </c>
      <c r="K7" s="14"/>
      <c r="L7" s="15" t="s">
        <v>10</v>
      </c>
      <c r="M7" s="15"/>
      <c r="N7" s="36" t="s">
        <v>6</v>
      </c>
      <c r="O7" s="13"/>
      <c r="P7" s="92"/>
    </row>
    <row r="8" spans="1:21" s="11" customFormat="1" ht="21" customHeight="1" x14ac:dyDescent="0.3">
      <c r="A8" s="86"/>
      <c r="B8" s="86"/>
      <c r="C8" s="86"/>
      <c r="D8" s="87"/>
      <c r="E8" s="16" t="s">
        <v>45</v>
      </c>
      <c r="F8" s="17" t="s">
        <v>2</v>
      </c>
      <c r="G8" s="18"/>
      <c r="H8" s="17" t="s">
        <v>16</v>
      </c>
      <c r="I8" s="37"/>
      <c r="J8" s="16" t="s">
        <v>18</v>
      </c>
      <c r="K8" s="19"/>
      <c r="L8" s="19" t="s">
        <v>11</v>
      </c>
      <c r="M8" s="19"/>
      <c r="N8" s="12" t="s">
        <v>7</v>
      </c>
      <c r="O8" s="17"/>
      <c r="P8" s="93"/>
    </row>
    <row r="9" spans="1:21" s="11" customFormat="1" ht="24" customHeight="1" x14ac:dyDescent="0.3">
      <c r="A9" s="96" t="s">
        <v>19</v>
      </c>
      <c r="B9" s="96"/>
      <c r="C9" s="96"/>
      <c r="D9" s="97"/>
      <c r="E9" s="52">
        <f>SUM(E10:E23,E34:E44)</f>
        <v>560778</v>
      </c>
      <c r="F9" s="53">
        <f>SUM(F10:F23,F34:F44)</f>
        <v>1504306215</v>
      </c>
      <c r="G9" s="53">
        <f t="shared" ref="G9:M9" si="0">SUM(G10:G23,G34:G44)</f>
        <v>0</v>
      </c>
      <c r="H9" s="54">
        <f t="shared" si="0"/>
        <v>606966771</v>
      </c>
      <c r="I9" s="53">
        <f t="shared" si="0"/>
        <v>0</v>
      </c>
      <c r="J9" s="54">
        <f t="shared" si="0"/>
        <v>796421334</v>
      </c>
      <c r="K9" s="54">
        <f t="shared" si="0"/>
        <v>0</v>
      </c>
      <c r="L9" s="53">
        <f>SUM(L10:L23,L34:L44)</f>
        <v>79408823</v>
      </c>
      <c r="M9" s="53">
        <f t="shared" si="0"/>
        <v>0</v>
      </c>
      <c r="N9" s="52">
        <f>SUM(N10:N23,N34:N44)</f>
        <v>21509287</v>
      </c>
      <c r="O9" s="21"/>
      <c r="P9" s="20" t="s">
        <v>2</v>
      </c>
      <c r="U9" s="80"/>
    </row>
    <row r="10" spans="1:21" s="11" customFormat="1" ht="24" customHeight="1" x14ac:dyDescent="0.3">
      <c r="A10" s="42" t="s">
        <v>64</v>
      </c>
      <c r="B10" s="38"/>
      <c r="C10" s="38"/>
      <c r="D10" s="39"/>
      <c r="E10" s="59">
        <v>99490</v>
      </c>
      <c r="F10" s="55">
        <f>SUM(H10:N10)</f>
        <v>487836576</v>
      </c>
      <c r="G10" s="56"/>
      <c r="H10" s="55">
        <v>169925066</v>
      </c>
      <c r="I10" s="56"/>
      <c r="J10" s="57">
        <v>273534785</v>
      </c>
      <c r="K10" s="51"/>
      <c r="L10" s="51">
        <v>38807757</v>
      </c>
      <c r="M10" s="56"/>
      <c r="N10" s="56">
        <v>5568968</v>
      </c>
      <c r="O10" s="21"/>
      <c r="P10" s="47" t="s">
        <v>96</v>
      </c>
    </row>
    <row r="11" spans="1:21" s="11" customFormat="1" ht="24" customHeight="1" x14ac:dyDescent="0.3">
      <c r="A11" s="42" t="s">
        <v>65</v>
      </c>
      <c r="B11" s="38"/>
      <c r="C11" s="38"/>
      <c r="D11" s="39"/>
      <c r="E11" s="59">
        <v>18199</v>
      </c>
      <c r="F11" s="55">
        <f t="shared" ref="F11:F22" si="1">SUM(H11:N11)</f>
        <v>22853746</v>
      </c>
      <c r="G11" s="56"/>
      <c r="H11" s="55">
        <v>14600616</v>
      </c>
      <c r="I11" s="56"/>
      <c r="J11" s="57">
        <v>6802922</v>
      </c>
      <c r="K11" s="51"/>
      <c r="L11" s="51">
        <v>1227609</v>
      </c>
      <c r="M11" s="51"/>
      <c r="N11" s="57">
        <v>222599</v>
      </c>
      <c r="O11" s="21"/>
      <c r="P11" s="47" t="s">
        <v>97</v>
      </c>
    </row>
    <row r="12" spans="1:21" s="11" customFormat="1" ht="24" customHeight="1" x14ac:dyDescent="0.3">
      <c r="A12" s="42" t="s">
        <v>66</v>
      </c>
      <c r="B12" s="38"/>
      <c r="C12" s="38"/>
      <c r="D12" s="39"/>
      <c r="E12" s="59">
        <v>9369</v>
      </c>
      <c r="F12" s="55">
        <f t="shared" si="1"/>
        <v>16660523</v>
      </c>
      <c r="G12" s="56"/>
      <c r="H12" s="55">
        <v>8987662</v>
      </c>
      <c r="I12" s="56"/>
      <c r="J12" s="57">
        <v>6638007</v>
      </c>
      <c r="K12" s="51"/>
      <c r="L12" s="51">
        <v>780518</v>
      </c>
      <c r="M12" s="51"/>
      <c r="N12" s="57">
        <v>254336</v>
      </c>
      <c r="O12" s="21"/>
      <c r="P12" s="47" t="s">
        <v>98</v>
      </c>
    </row>
    <row r="13" spans="1:21" s="11" customFormat="1" ht="24" customHeight="1" x14ac:dyDescent="0.3">
      <c r="A13" s="42" t="s">
        <v>67</v>
      </c>
      <c r="B13" s="38"/>
      <c r="C13" s="38"/>
      <c r="D13" s="39"/>
      <c r="E13" s="59">
        <v>33345</v>
      </c>
      <c r="F13" s="55">
        <f t="shared" si="1"/>
        <v>71930655</v>
      </c>
      <c r="G13" s="56"/>
      <c r="H13" s="55">
        <v>27992998</v>
      </c>
      <c r="I13" s="56"/>
      <c r="J13" s="57">
        <v>40891892</v>
      </c>
      <c r="K13" s="51"/>
      <c r="L13" s="51">
        <v>2312592</v>
      </c>
      <c r="M13" s="51"/>
      <c r="N13" s="57">
        <v>733173</v>
      </c>
      <c r="O13" s="21"/>
      <c r="P13" s="48" t="s">
        <v>99</v>
      </c>
    </row>
    <row r="14" spans="1:21" s="11" customFormat="1" ht="24" customHeight="1" x14ac:dyDescent="0.3">
      <c r="A14" s="42" t="s">
        <v>68</v>
      </c>
      <c r="B14" s="38"/>
      <c r="C14" s="38"/>
      <c r="D14" s="39"/>
      <c r="E14" s="59">
        <v>27386</v>
      </c>
      <c r="F14" s="55">
        <f t="shared" si="1"/>
        <v>43289980</v>
      </c>
      <c r="G14" s="56"/>
      <c r="H14" s="55">
        <v>25946781</v>
      </c>
      <c r="I14" s="56"/>
      <c r="J14" s="57">
        <v>13962909</v>
      </c>
      <c r="K14" s="51"/>
      <c r="L14" s="51">
        <v>2851769</v>
      </c>
      <c r="M14" s="51"/>
      <c r="N14" s="57">
        <v>528521</v>
      </c>
      <c r="O14" s="21"/>
      <c r="P14" s="48" t="s">
        <v>100</v>
      </c>
    </row>
    <row r="15" spans="1:21" s="11" customFormat="1" ht="24" customHeight="1" x14ac:dyDescent="0.3">
      <c r="A15" s="42" t="s">
        <v>69</v>
      </c>
      <c r="D15" s="39"/>
      <c r="E15" s="55">
        <v>51538</v>
      </c>
      <c r="F15" s="55">
        <f t="shared" si="1"/>
        <v>90428587</v>
      </c>
      <c r="G15" s="56"/>
      <c r="H15" s="55">
        <v>45563677</v>
      </c>
      <c r="I15" s="56"/>
      <c r="J15" s="57">
        <v>40337888</v>
      </c>
      <c r="K15" s="51"/>
      <c r="L15" s="51">
        <v>3953020</v>
      </c>
      <c r="M15" s="51"/>
      <c r="N15" s="57">
        <v>574002</v>
      </c>
      <c r="O15" s="21"/>
      <c r="P15" s="48" t="s">
        <v>101</v>
      </c>
    </row>
    <row r="16" spans="1:21" s="11" customFormat="1" ht="24" customHeight="1" x14ac:dyDescent="0.3">
      <c r="A16" s="42" t="s">
        <v>70</v>
      </c>
      <c r="D16" s="39"/>
      <c r="E16" s="55">
        <v>16288</v>
      </c>
      <c r="F16" s="55">
        <f t="shared" si="1"/>
        <v>17375934</v>
      </c>
      <c r="G16" s="56"/>
      <c r="H16" s="55">
        <v>12168086</v>
      </c>
      <c r="I16" s="56"/>
      <c r="J16" s="57">
        <v>4024990</v>
      </c>
      <c r="K16" s="51"/>
      <c r="L16" s="51">
        <v>1014122</v>
      </c>
      <c r="M16" s="51"/>
      <c r="N16" s="57">
        <v>168736</v>
      </c>
      <c r="O16" s="21"/>
      <c r="P16" s="47" t="s">
        <v>102</v>
      </c>
    </row>
    <row r="17" spans="1:18" s="11" customFormat="1" ht="24" customHeight="1" x14ac:dyDescent="0.3">
      <c r="A17" s="42" t="s">
        <v>71</v>
      </c>
      <c r="D17" s="39"/>
      <c r="E17" s="55">
        <v>28309</v>
      </c>
      <c r="F17" s="55">
        <f t="shared" si="1"/>
        <v>93616897</v>
      </c>
      <c r="G17" s="56"/>
      <c r="H17" s="55">
        <v>25008552</v>
      </c>
      <c r="I17" s="56"/>
      <c r="J17" s="57">
        <v>66219505</v>
      </c>
      <c r="K17" s="51"/>
      <c r="L17" s="51">
        <v>1905033</v>
      </c>
      <c r="M17" s="51"/>
      <c r="N17" s="57">
        <v>483807</v>
      </c>
      <c r="O17" s="21"/>
      <c r="P17" s="48" t="s">
        <v>103</v>
      </c>
    </row>
    <row r="18" spans="1:18" s="11" customFormat="1" ht="24" customHeight="1" x14ac:dyDescent="0.3">
      <c r="A18" s="42" t="s">
        <v>72</v>
      </c>
      <c r="D18" s="39"/>
      <c r="E18" s="55">
        <v>25299</v>
      </c>
      <c r="F18" s="55">
        <f t="shared" si="1"/>
        <v>33068182</v>
      </c>
      <c r="G18" s="56"/>
      <c r="H18" s="55">
        <v>20777544</v>
      </c>
      <c r="I18" s="56"/>
      <c r="J18" s="57">
        <v>10489113</v>
      </c>
      <c r="K18" s="51"/>
      <c r="L18" s="51">
        <v>1281995</v>
      </c>
      <c r="M18" s="51"/>
      <c r="N18" s="57">
        <v>519530</v>
      </c>
      <c r="O18" s="21"/>
      <c r="P18" s="47" t="s">
        <v>104</v>
      </c>
    </row>
    <row r="19" spans="1:18" s="11" customFormat="1" ht="24" customHeight="1" x14ac:dyDescent="0.3">
      <c r="A19" s="42" t="s">
        <v>73</v>
      </c>
      <c r="D19" s="39"/>
      <c r="E19" s="55">
        <v>34902</v>
      </c>
      <c r="F19" s="55">
        <f t="shared" si="1"/>
        <v>58499509</v>
      </c>
      <c r="G19" s="56"/>
      <c r="H19" s="55">
        <v>29599801</v>
      </c>
      <c r="I19" s="56"/>
      <c r="J19" s="57">
        <v>25848223</v>
      </c>
      <c r="K19" s="51"/>
      <c r="L19" s="51">
        <v>2692185</v>
      </c>
      <c r="M19" s="51"/>
      <c r="N19" s="57">
        <v>359300</v>
      </c>
      <c r="O19" s="21"/>
      <c r="P19" s="48" t="s">
        <v>105</v>
      </c>
    </row>
    <row r="20" spans="1:18" s="11" customFormat="1" ht="24" customHeight="1" x14ac:dyDescent="0.3">
      <c r="A20" s="42" t="s">
        <v>74</v>
      </c>
      <c r="D20" s="39"/>
      <c r="E20" s="55">
        <v>12210</v>
      </c>
      <c r="F20" s="55">
        <f t="shared" si="1"/>
        <v>13723515</v>
      </c>
      <c r="G20" s="56"/>
      <c r="H20" s="55">
        <v>8827336</v>
      </c>
      <c r="I20" s="56"/>
      <c r="J20" s="57">
        <v>4113545</v>
      </c>
      <c r="K20" s="51"/>
      <c r="L20" s="51">
        <v>728387</v>
      </c>
      <c r="M20" s="51"/>
      <c r="N20" s="57">
        <v>54247</v>
      </c>
      <c r="O20" s="21"/>
      <c r="P20" s="48" t="s">
        <v>106</v>
      </c>
    </row>
    <row r="21" spans="1:18" s="11" customFormat="1" ht="24" customHeight="1" x14ac:dyDescent="0.3">
      <c r="A21" s="42" t="s">
        <v>75</v>
      </c>
      <c r="D21" s="39"/>
      <c r="E21" s="55">
        <v>28219</v>
      </c>
      <c r="F21" s="55">
        <f t="shared" si="1"/>
        <v>38873012</v>
      </c>
      <c r="G21" s="56"/>
      <c r="H21" s="55">
        <v>25226998</v>
      </c>
      <c r="I21" s="56"/>
      <c r="J21" s="57">
        <v>12180154</v>
      </c>
      <c r="K21" s="51"/>
      <c r="L21" s="51">
        <v>1224654</v>
      </c>
      <c r="M21" s="51"/>
      <c r="N21" s="57">
        <v>241206</v>
      </c>
      <c r="O21" s="21"/>
      <c r="P21" s="47" t="s">
        <v>107</v>
      </c>
    </row>
    <row r="22" spans="1:18" s="11" customFormat="1" ht="24" customHeight="1" x14ac:dyDescent="0.3">
      <c r="A22" s="42" t="s">
        <v>76</v>
      </c>
      <c r="D22" s="39"/>
      <c r="E22" s="55">
        <v>57777</v>
      </c>
      <c r="F22" s="55">
        <f t="shared" si="1"/>
        <v>255208027</v>
      </c>
      <c r="G22" s="56"/>
      <c r="H22" s="55">
        <v>83793677</v>
      </c>
      <c r="I22" s="56"/>
      <c r="J22" s="57">
        <v>156941576</v>
      </c>
      <c r="K22" s="51"/>
      <c r="L22" s="51">
        <v>11621909</v>
      </c>
      <c r="M22" s="51"/>
      <c r="N22" s="57">
        <v>2850865</v>
      </c>
      <c r="O22" s="21"/>
      <c r="P22" s="48" t="s">
        <v>108</v>
      </c>
    </row>
    <row r="23" spans="1:18" s="11" customFormat="1" ht="24" customHeight="1" x14ac:dyDescent="0.3">
      <c r="A23" s="42" t="s">
        <v>77</v>
      </c>
      <c r="D23" s="46"/>
      <c r="E23" s="55">
        <v>39678</v>
      </c>
      <c r="F23" s="55">
        <f>SUM(H23:N23)</f>
        <v>75549469</v>
      </c>
      <c r="G23" s="56"/>
      <c r="H23" s="55">
        <v>40791736</v>
      </c>
      <c r="I23" s="56"/>
      <c r="J23" s="57">
        <v>29596631</v>
      </c>
      <c r="K23" s="51"/>
      <c r="L23" s="51">
        <v>3384632</v>
      </c>
      <c r="M23" s="51"/>
      <c r="N23" s="57">
        <v>1776470</v>
      </c>
      <c r="O23" s="21"/>
      <c r="P23" s="48" t="s">
        <v>109</v>
      </c>
    </row>
    <row r="24" spans="1:18" s="11" customFormat="1" ht="3" customHeight="1" x14ac:dyDescent="0.3">
      <c r="D24" s="22"/>
      <c r="E24" s="21"/>
      <c r="F24" s="21"/>
      <c r="G24" s="22"/>
      <c r="H24" s="21"/>
      <c r="I24" s="22"/>
      <c r="J24" s="23"/>
      <c r="N24" s="23"/>
      <c r="O24" s="21"/>
    </row>
    <row r="25" spans="1:18" s="11" customFormat="1" ht="3" customHeight="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8" x14ac:dyDescent="0.3">
      <c r="A26" s="1"/>
      <c r="B26" s="1" t="s">
        <v>0</v>
      </c>
      <c r="C26" s="2">
        <v>13.1</v>
      </c>
      <c r="D26" s="1" t="s">
        <v>63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3"/>
      <c r="R26" s="3"/>
    </row>
    <row r="27" spans="1:18" x14ac:dyDescent="0.3">
      <c r="A27" s="4"/>
      <c r="B27" s="1" t="s">
        <v>32</v>
      </c>
      <c r="C27" s="2">
        <v>13.1</v>
      </c>
      <c r="D27" s="1" t="s">
        <v>58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5"/>
      <c r="R27" s="5"/>
    </row>
    <row r="28" spans="1:18" x14ac:dyDescent="0.3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8" x14ac:dyDescent="0.3">
      <c r="A29" s="81" t="s">
        <v>29</v>
      </c>
      <c r="B29" s="82"/>
      <c r="C29" s="82"/>
      <c r="D29" s="83"/>
      <c r="E29" s="9" t="s">
        <v>3</v>
      </c>
      <c r="F29" s="88" t="s">
        <v>17</v>
      </c>
      <c r="G29" s="89"/>
      <c r="H29" s="89"/>
      <c r="I29" s="89"/>
      <c r="J29" s="89"/>
      <c r="K29" s="89"/>
      <c r="L29" s="89"/>
      <c r="M29" s="89"/>
      <c r="N29" s="90"/>
      <c r="O29" s="10"/>
      <c r="P29" s="91" t="s">
        <v>30</v>
      </c>
      <c r="Q29" s="11"/>
      <c r="R29" s="11"/>
    </row>
    <row r="30" spans="1:18" x14ac:dyDescent="0.3">
      <c r="A30" s="84"/>
      <c r="B30" s="84"/>
      <c r="C30" s="84"/>
      <c r="D30" s="85"/>
      <c r="E30" s="12" t="s">
        <v>4</v>
      </c>
      <c r="F30" s="94"/>
      <c r="G30" s="95"/>
      <c r="H30" s="94"/>
      <c r="I30" s="95"/>
      <c r="J30" s="12" t="s">
        <v>12</v>
      </c>
      <c r="K30" s="14"/>
      <c r="L30" s="15" t="s">
        <v>8</v>
      </c>
      <c r="M30" s="15"/>
      <c r="N30" s="40"/>
      <c r="O30" s="40"/>
      <c r="P30" s="92"/>
      <c r="Q30" s="11"/>
      <c r="R30" s="11"/>
    </row>
    <row r="31" spans="1:18" x14ac:dyDescent="0.3">
      <c r="A31" s="84"/>
      <c r="B31" s="84"/>
      <c r="C31" s="84"/>
      <c r="D31" s="85"/>
      <c r="E31" s="12" t="s">
        <v>5</v>
      </c>
      <c r="F31" s="94"/>
      <c r="G31" s="95"/>
      <c r="H31" s="94"/>
      <c r="I31" s="95"/>
      <c r="J31" s="12" t="s">
        <v>13</v>
      </c>
      <c r="K31" s="14"/>
      <c r="L31" s="15" t="s">
        <v>9</v>
      </c>
      <c r="M31" s="15"/>
      <c r="N31" s="40"/>
      <c r="O31" s="40"/>
      <c r="P31" s="92"/>
      <c r="Q31" s="11"/>
      <c r="R31" s="11"/>
    </row>
    <row r="32" spans="1:18" x14ac:dyDescent="0.3">
      <c r="A32" s="84"/>
      <c r="B32" s="84"/>
      <c r="C32" s="84"/>
      <c r="D32" s="85"/>
      <c r="E32" s="12" t="s">
        <v>44</v>
      </c>
      <c r="F32" s="94" t="s">
        <v>1</v>
      </c>
      <c r="G32" s="95"/>
      <c r="H32" s="94" t="s">
        <v>15</v>
      </c>
      <c r="I32" s="95"/>
      <c r="J32" s="12" t="s">
        <v>14</v>
      </c>
      <c r="K32" s="14"/>
      <c r="L32" s="15" t="s">
        <v>10</v>
      </c>
      <c r="M32" s="15"/>
      <c r="N32" s="40" t="s">
        <v>6</v>
      </c>
      <c r="O32" s="40"/>
      <c r="P32" s="92"/>
      <c r="Q32" s="11"/>
      <c r="R32" s="11"/>
    </row>
    <row r="33" spans="1:18" x14ac:dyDescent="0.3">
      <c r="A33" s="86"/>
      <c r="B33" s="86"/>
      <c r="C33" s="86"/>
      <c r="D33" s="87"/>
      <c r="E33" s="16" t="s">
        <v>45</v>
      </c>
      <c r="F33" s="17" t="s">
        <v>2</v>
      </c>
      <c r="G33" s="18"/>
      <c r="H33" s="17" t="s">
        <v>16</v>
      </c>
      <c r="I33" s="41"/>
      <c r="J33" s="16" t="s">
        <v>18</v>
      </c>
      <c r="K33" s="19"/>
      <c r="L33" s="19" t="s">
        <v>11</v>
      </c>
      <c r="M33" s="19"/>
      <c r="N33" s="12" t="s">
        <v>7</v>
      </c>
      <c r="O33" s="17"/>
      <c r="P33" s="93"/>
      <c r="Q33" s="11"/>
      <c r="R33" s="11"/>
    </row>
    <row r="34" spans="1:18" ht="24" customHeight="1" x14ac:dyDescent="0.3">
      <c r="A34" s="42" t="s">
        <v>78</v>
      </c>
      <c r="B34" s="38"/>
      <c r="C34" s="38"/>
      <c r="D34" s="39"/>
      <c r="E34" s="68">
        <v>8333</v>
      </c>
      <c r="F34" s="60">
        <f>SUM(H34:N34)</f>
        <v>10502384</v>
      </c>
      <c r="G34" s="61"/>
      <c r="H34" s="60">
        <v>6955880</v>
      </c>
      <c r="I34" s="61"/>
      <c r="J34" s="62">
        <v>2434513</v>
      </c>
      <c r="K34" s="63"/>
      <c r="L34" s="63">
        <v>629071</v>
      </c>
      <c r="M34" s="63"/>
      <c r="N34" s="62">
        <v>482920</v>
      </c>
      <c r="O34" s="21"/>
      <c r="P34" s="47" t="s">
        <v>110</v>
      </c>
      <c r="Q34" s="11"/>
      <c r="R34" s="11"/>
    </row>
    <row r="35" spans="1:18" ht="24" customHeight="1" x14ac:dyDescent="0.3">
      <c r="A35" s="42" t="s">
        <v>79</v>
      </c>
      <c r="B35" s="38"/>
      <c r="C35" s="38"/>
      <c r="D35" s="39"/>
      <c r="E35" s="69">
        <v>16265</v>
      </c>
      <c r="F35" s="64">
        <f t="shared" ref="F35:F44" si="2">SUM(H35:N35)</f>
        <v>21594465</v>
      </c>
      <c r="G35" s="65"/>
      <c r="H35" s="64">
        <v>13088122</v>
      </c>
      <c r="I35" s="65"/>
      <c r="J35" s="66">
        <v>7112118</v>
      </c>
      <c r="K35" s="67"/>
      <c r="L35" s="67">
        <v>941196</v>
      </c>
      <c r="M35" s="67"/>
      <c r="N35" s="66">
        <v>453029</v>
      </c>
      <c r="O35" s="21"/>
      <c r="P35" s="47" t="s">
        <v>111</v>
      </c>
      <c r="Q35" s="11"/>
      <c r="R35" s="11"/>
    </row>
    <row r="36" spans="1:18" ht="24" customHeight="1" x14ac:dyDescent="0.3">
      <c r="A36" s="42" t="s">
        <v>80</v>
      </c>
      <c r="B36" s="38"/>
      <c r="C36" s="38"/>
      <c r="D36" s="39"/>
      <c r="E36" s="69">
        <v>15043</v>
      </c>
      <c r="F36" s="64">
        <f t="shared" si="2"/>
        <v>31190238</v>
      </c>
      <c r="G36" s="65"/>
      <c r="H36" s="64">
        <v>11846754</v>
      </c>
      <c r="I36" s="65"/>
      <c r="J36" s="66">
        <v>18375125</v>
      </c>
      <c r="K36" s="67"/>
      <c r="L36" s="67">
        <v>662527</v>
      </c>
      <c r="M36" s="67"/>
      <c r="N36" s="66">
        <v>305832</v>
      </c>
      <c r="O36" s="21"/>
      <c r="P36" s="48" t="s">
        <v>112</v>
      </c>
      <c r="Q36" s="11"/>
      <c r="R36" s="11"/>
    </row>
    <row r="37" spans="1:18" ht="24" customHeight="1" x14ac:dyDescent="0.3">
      <c r="A37" s="42" t="s">
        <v>81</v>
      </c>
      <c r="B37" s="38"/>
      <c r="C37" s="38"/>
      <c r="D37" s="39"/>
      <c r="E37" s="69">
        <v>0</v>
      </c>
      <c r="F37" s="64">
        <f t="shared" si="2"/>
        <v>0</v>
      </c>
      <c r="G37" s="65"/>
      <c r="H37" s="64">
        <v>0</v>
      </c>
      <c r="I37" s="65"/>
      <c r="J37" s="66">
        <v>0</v>
      </c>
      <c r="K37" s="67"/>
      <c r="L37" s="67">
        <v>0</v>
      </c>
      <c r="M37" s="67"/>
      <c r="N37" s="66">
        <v>0</v>
      </c>
      <c r="O37" s="21"/>
      <c r="P37" s="47" t="s">
        <v>113</v>
      </c>
      <c r="Q37" s="11"/>
      <c r="R37" s="11"/>
    </row>
    <row r="38" spans="1:18" ht="24" customHeight="1" x14ac:dyDescent="0.3">
      <c r="A38" s="42" t="s">
        <v>82</v>
      </c>
      <c r="B38" s="38"/>
      <c r="C38" s="38"/>
      <c r="D38" s="39"/>
      <c r="E38" s="69">
        <v>14521</v>
      </c>
      <c r="F38" s="64">
        <f t="shared" si="2"/>
        <v>30237131</v>
      </c>
      <c r="G38" s="65"/>
      <c r="H38" s="64">
        <v>15571719</v>
      </c>
      <c r="I38" s="65"/>
      <c r="J38" s="66">
        <v>7470322</v>
      </c>
      <c r="K38" s="67"/>
      <c r="L38" s="67">
        <v>1393670</v>
      </c>
      <c r="M38" s="67"/>
      <c r="N38" s="66">
        <v>5801420</v>
      </c>
      <c r="O38" s="21"/>
      <c r="P38" s="47" t="s">
        <v>114</v>
      </c>
      <c r="Q38" s="11"/>
      <c r="R38" s="11"/>
    </row>
    <row r="39" spans="1:18" ht="24" customHeight="1" x14ac:dyDescent="0.3">
      <c r="A39" s="43" t="s">
        <v>83</v>
      </c>
      <c r="B39" s="11"/>
      <c r="C39" s="11"/>
      <c r="D39" s="39"/>
      <c r="E39" s="69">
        <v>9596</v>
      </c>
      <c r="F39" s="64">
        <f t="shared" si="2"/>
        <v>10284044</v>
      </c>
      <c r="G39" s="65"/>
      <c r="H39" s="64">
        <v>7481939</v>
      </c>
      <c r="I39" s="65"/>
      <c r="J39" s="66">
        <v>1534389</v>
      </c>
      <c r="K39" s="67"/>
      <c r="L39" s="67">
        <v>1222088</v>
      </c>
      <c r="M39" s="67"/>
      <c r="N39" s="66">
        <v>45628</v>
      </c>
      <c r="O39" s="21"/>
      <c r="P39" s="49" t="s">
        <v>115</v>
      </c>
      <c r="Q39" s="11"/>
      <c r="R39" s="11"/>
    </row>
    <row r="40" spans="1:18" ht="24" customHeight="1" x14ac:dyDescent="0.3">
      <c r="A40" s="42" t="s">
        <v>84</v>
      </c>
      <c r="B40" s="11"/>
      <c r="C40" s="11"/>
      <c r="D40" s="39"/>
      <c r="E40" s="64">
        <v>15011</v>
      </c>
      <c r="F40" s="64">
        <f t="shared" si="2"/>
        <v>81583341</v>
      </c>
      <c r="G40" s="65"/>
      <c r="H40" s="64">
        <v>12811827</v>
      </c>
      <c r="I40" s="65"/>
      <c r="J40" s="66">
        <v>67912727</v>
      </c>
      <c r="K40" s="67"/>
      <c r="L40" s="67">
        <v>774089</v>
      </c>
      <c r="M40" s="67"/>
      <c r="N40" s="66">
        <v>84698</v>
      </c>
      <c r="O40" s="21"/>
      <c r="P40" s="11" t="s">
        <v>116</v>
      </c>
      <c r="Q40" s="11"/>
      <c r="R40" s="11"/>
    </row>
    <row r="41" spans="1:18" ht="24" customHeight="1" x14ac:dyDescent="0.3">
      <c r="A41" s="42" t="s">
        <v>121</v>
      </c>
      <c r="B41" s="11"/>
      <c r="C41" s="11"/>
      <c r="D41" s="39"/>
      <c r="E41" s="64">
        <v>0</v>
      </c>
      <c r="F41" s="64">
        <f t="shared" si="2"/>
        <v>0</v>
      </c>
      <c r="G41" s="65"/>
      <c r="H41" s="64">
        <v>0</v>
      </c>
      <c r="I41" s="65"/>
      <c r="J41" s="66">
        <v>0</v>
      </c>
      <c r="K41" s="67"/>
      <c r="L41" s="67">
        <v>0</v>
      </c>
      <c r="M41" s="67"/>
      <c r="N41" s="66">
        <v>0</v>
      </c>
      <c r="O41" s="21"/>
      <c r="P41" s="50" t="s">
        <v>117</v>
      </c>
      <c r="Q41" s="11"/>
      <c r="R41" s="11"/>
    </row>
    <row r="42" spans="1:18" ht="24" customHeight="1" x14ac:dyDescent="0.3">
      <c r="A42" s="44" t="s">
        <v>85</v>
      </c>
      <c r="B42" s="11"/>
      <c r="C42" s="11"/>
      <c r="D42" s="39"/>
      <c r="E42" s="64">
        <v>0</v>
      </c>
      <c r="F42" s="64">
        <f t="shared" si="2"/>
        <v>0</v>
      </c>
      <c r="G42" s="65"/>
      <c r="H42" s="64">
        <v>0</v>
      </c>
      <c r="I42" s="65"/>
      <c r="J42" s="66">
        <v>0</v>
      </c>
      <c r="K42" s="67"/>
      <c r="L42" s="67">
        <v>0</v>
      </c>
      <c r="M42" s="67"/>
      <c r="N42" s="66">
        <v>0</v>
      </c>
      <c r="O42" s="21"/>
      <c r="P42" s="50" t="s">
        <v>118</v>
      </c>
      <c r="Q42" s="11"/>
      <c r="R42" s="11"/>
    </row>
    <row r="43" spans="1:18" ht="24" customHeight="1" x14ac:dyDescent="0.3">
      <c r="A43" s="42" t="s">
        <v>123</v>
      </c>
      <c r="B43" s="11"/>
      <c r="C43" s="11"/>
      <c r="D43" s="39"/>
      <c r="E43" s="64">
        <v>0</v>
      </c>
      <c r="F43" s="64">
        <f t="shared" si="2"/>
        <v>0</v>
      </c>
      <c r="G43" s="65"/>
      <c r="H43" s="64">
        <v>0</v>
      </c>
      <c r="I43" s="65"/>
      <c r="J43" s="66">
        <v>0</v>
      </c>
      <c r="K43" s="67"/>
      <c r="L43" s="67">
        <v>0</v>
      </c>
      <c r="M43" s="67"/>
      <c r="N43" s="66">
        <v>0</v>
      </c>
      <c r="O43" s="21"/>
      <c r="P43" s="50" t="s">
        <v>119</v>
      </c>
      <c r="Q43" s="11"/>
      <c r="R43" s="11"/>
    </row>
    <row r="44" spans="1:18" ht="24" customHeight="1" x14ac:dyDescent="0.3">
      <c r="A44" s="42" t="s">
        <v>124</v>
      </c>
      <c r="B44" s="11"/>
      <c r="C44" s="11"/>
      <c r="D44" s="39"/>
      <c r="E44" s="64">
        <v>0</v>
      </c>
      <c r="F44" s="64">
        <f t="shared" si="2"/>
        <v>0</v>
      </c>
      <c r="G44" s="65"/>
      <c r="H44" s="64">
        <v>0</v>
      </c>
      <c r="I44" s="65"/>
      <c r="J44" s="66">
        <v>0</v>
      </c>
      <c r="K44" s="67"/>
      <c r="L44" s="67">
        <v>0</v>
      </c>
      <c r="M44" s="67"/>
      <c r="N44" s="66">
        <v>0</v>
      </c>
      <c r="O44" s="21"/>
      <c r="P44" s="48" t="s">
        <v>120</v>
      </c>
      <c r="Q44" s="11"/>
      <c r="R44" s="11"/>
    </row>
    <row r="45" spans="1:18" ht="6" customHeight="1" x14ac:dyDescent="0.3">
      <c r="A45" s="24"/>
      <c r="B45" s="24"/>
      <c r="C45" s="24"/>
      <c r="D45" s="25"/>
      <c r="E45" s="26"/>
      <c r="F45" s="26"/>
      <c r="G45" s="25"/>
      <c r="H45" s="26"/>
      <c r="I45" s="25"/>
      <c r="J45" s="27"/>
      <c r="K45" s="24"/>
      <c r="L45" s="24"/>
      <c r="M45" s="24"/>
      <c r="N45" s="27"/>
      <c r="O45" s="26"/>
      <c r="P45" s="24"/>
      <c r="Q45" s="11"/>
      <c r="R45" s="11"/>
    </row>
    <row r="46" spans="1:18" ht="6" customHeigh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11"/>
      <c r="R46" s="11"/>
    </row>
    <row r="47" spans="1:18" x14ac:dyDescent="0.3">
      <c r="A47" s="28"/>
      <c r="B47" s="28" t="s">
        <v>59</v>
      </c>
      <c r="C47" s="28"/>
      <c r="D47" s="28"/>
      <c r="E47" s="28"/>
      <c r="F47" s="28"/>
      <c r="G47" s="28"/>
      <c r="H47" s="28"/>
      <c r="I47" s="28"/>
      <c r="J47" s="11"/>
      <c r="K47" s="11"/>
      <c r="L47" s="28"/>
      <c r="M47" s="28"/>
      <c r="N47" s="28"/>
      <c r="O47" s="28"/>
      <c r="P47" s="28"/>
      <c r="Q47" s="11"/>
      <c r="R47" s="11"/>
    </row>
    <row r="48" spans="1:18" x14ac:dyDescent="0.3">
      <c r="B48" s="28" t="s">
        <v>60</v>
      </c>
    </row>
    <row r="49" spans="2:4" x14ac:dyDescent="0.3">
      <c r="B49" s="8" t="s">
        <v>61</v>
      </c>
      <c r="D49" s="8" t="s">
        <v>62</v>
      </c>
    </row>
    <row r="50" spans="2:4" x14ac:dyDescent="0.3">
      <c r="D50" s="8" t="s">
        <v>122</v>
      </c>
    </row>
    <row r="51" spans="2:4" x14ac:dyDescent="0.3">
      <c r="D51" s="8" t="s">
        <v>125</v>
      </c>
    </row>
  </sheetData>
  <mergeCells count="19"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  <mergeCell ref="A29:D33"/>
    <mergeCell ref="F29:N29"/>
    <mergeCell ref="P29:P33"/>
    <mergeCell ref="F30:G30"/>
    <mergeCell ref="H30:I30"/>
    <mergeCell ref="F31:G31"/>
    <mergeCell ref="H31:I31"/>
    <mergeCell ref="F32:G32"/>
    <mergeCell ref="H32:I32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2"/>
  <sheetViews>
    <sheetView showGridLines="0" view="pageBreakPreview" zoomScaleSheetLayoutView="100" workbookViewId="0">
      <selection activeCell="Q9" sqref="Q9"/>
    </sheetView>
  </sheetViews>
  <sheetFormatPr defaultRowHeight="18.75" x14ac:dyDescent="0.3"/>
  <cols>
    <col min="1" max="1" width="1.7109375" style="8" customWidth="1"/>
    <col min="2" max="2" width="6" style="8" customWidth="1"/>
    <col min="3" max="3" width="5.42578125" style="8" customWidth="1"/>
    <col min="4" max="4" width="14.42578125" style="8" customWidth="1"/>
    <col min="5" max="7" width="13.7109375" style="8" customWidth="1"/>
    <col min="8" max="8" width="16" style="8" customWidth="1"/>
    <col min="9" max="9" width="15.28515625" style="8" customWidth="1"/>
    <col min="10" max="10" width="1.140625" style="8" customWidth="1"/>
    <col min="11" max="11" width="37.42578125" style="8" customWidth="1"/>
    <col min="12" max="12" width="1.5703125" style="7" customWidth="1"/>
    <col min="13" max="13" width="5" style="7" customWidth="1"/>
    <col min="14" max="16384" width="9.140625" style="7"/>
  </cols>
  <sheetData>
    <row r="1" spans="1:11" s="3" customFormat="1" ht="23.25" customHeight="1" x14ac:dyDescent="0.3">
      <c r="A1" s="1"/>
      <c r="B1" s="1" t="s">
        <v>0</v>
      </c>
      <c r="C1" s="2">
        <v>13.2</v>
      </c>
      <c r="D1" s="1" t="s">
        <v>95</v>
      </c>
      <c r="E1" s="1"/>
      <c r="F1" s="1"/>
      <c r="G1" s="1"/>
      <c r="H1" s="1"/>
      <c r="I1" s="1"/>
      <c r="J1" s="1"/>
      <c r="K1" s="1"/>
    </row>
    <row r="2" spans="1:11" s="5" customFormat="1" x14ac:dyDescent="0.3">
      <c r="A2" s="4"/>
      <c r="B2" s="1" t="s">
        <v>32</v>
      </c>
      <c r="C2" s="2">
        <v>13.2</v>
      </c>
      <c r="D2" s="1" t="s">
        <v>86</v>
      </c>
      <c r="E2" s="4"/>
      <c r="F2" s="4"/>
      <c r="G2" s="4"/>
      <c r="H2" s="4"/>
      <c r="I2" s="4"/>
      <c r="J2" s="4"/>
    </row>
    <row r="3" spans="1:11" ht="16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29" t="s">
        <v>41</v>
      </c>
    </row>
    <row r="4" spans="1:11" s="11" customFormat="1" ht="22.5" customHeight="1" x14ac:dyDescent="0.3">
      <c r="A4" s="91" t="s">
        <v>20</v>
      </c>
      <c r="B4" s="98"/>
      <c r="C4" s="98"/>
      <c r="D4" s="98"/>
      <c r="E4" s="30" t="s">
        <v>87</v>
      </c>
      <c r="F4" s="30" t="s">
        <v>88</v>
      </c>
      <c r="G4" s="30" t="s">
        <v>89</v>
      </c>
      <c r="H4" s="100" t="s">
        <v>46</v>
      </c>
      <c r="I4" s="101"/>
      <c r="J4" s="10"/>
      <c r="K4" s="91" t="s">
        <v>42</v>
      </c>
    </row>
    <row r="5" spans="1:11" s="11" customFormat="1" ht="22.5" customHeight="1" x14ac:dyDescent="0.3">
      <c r="A5" s="99"/>
      <c r="B5" s="99"/>
      <c r="C5" s="99"/>
      <c r="D5" s="99"/>
      <c r="E5" s="45" t="s">
        <v>90</v>
      </c>
      <c r="F5" s="45" t="s">
        <v>91</v>
      </c>
      <c r="G5" s="45" t="s">
        <v>92</v>
      </c>
      <c r="H5" s="32" t="s">
        <v>93</v>
      </c>
      <c r="I5" s="58" t="s">
        <v>94</v>
      </c>
      <c r="J5" s="31"/>
      <c r="K5" s="93"/>
    </row>
    <row r="6" spans="1:11" s="11" customFormat="1" ht="24" customHeight="1" x14ac:dyDescent="0.3">
      <c r="A6" s="34"/>
      <c r="B6" s="33" t="s">
        <v>53</v>
      </c>
      <c r="C6" s="34"/>
      <c r="D6" s="35"/>
      <c r="E6" s="70">
        <v>3740.5805599999999</v>
      </c>
      <c r="F6" s="71">
        <v>3355.4110599999999</v>
      </c>
      <c r="G6" s="72">
        <v>3037.52</v>
      </c>
      <c r="H6" s="79" t="s">
        <v>130</v>
      </c>
      <c r="I6" s="76" t="s">
        <v>126</v>
      </c>
      <c r="J6" s="21"/>
      <c r="K6" s="33" t="s">
        <v>23</v>
      </c>
    </row>
    <row r="7" spans="1:11" s="11" customFormat="1" ht="24" customHeight="1" x14ac:dyDescent="0.3">
      <c r="A7" s="34"/>
      <c r="B7" s="33" t="s">
        <v>21</v>
      </c>
      <c r="C7" s="34"/>
      <c r="D7" s="35"/>
      <c r="E7" s="74">
        <v>0</v>
      </c>
      <c r="F7" s="74">
        <v>0</v>
      </c>
      <c r="G7" s="73">
        <v>0</v>
      </c>
      <c r="H7" s="75">
        <v>0</v>
      </c>
      <c r="I7" s="77">
        <v>0</v>
      </c>
      <c r="J7" s="21"/>
      <c r="K7" s="33" t="s">
        <v>56</v>
      </c>
    </row>
    <row r="8" spans="1:11" s="11" customFormat="1" ht="24" customHeight="1" x14ac:dyDescent="0.3">
      <c r="B8" s="11" t="s">
        <v>47</v>
      </c>
      <c r="D8" s="22"/>
      <c r="E8" s="70">
        <v>21118.28803</v>
      </c>
      <c r="F8" s="71">
        <v>23565.706979999999</v>
      </c>
      <c r="G8" s="72">
        <v>24298.7</v>
      </c>
      <c r="H8" s="75">
        <v>11.589097309986823</v>
      </c>
      <c r="I8" s="78">
        <v>3.1</v>
      </c>
      <c r="J8" s="21"/>
      <c r="K8" s="11" t="s">
        <v>26</v>
      </c>
    </row>
    <row r="9" spans="1:11" s="11" customFormat="1" ht="24" customHeight="1" x14ac:dyDescent="0.3">
      <c r="B9" s="11" t="s">
        <v>48</v>
      </c>
      <c r="D9" s="22"/>
      <c r="E9" s="70">
        <v>2494.2944400000001</v>
      </c>
      <c r="F9" s="71">
        <v>3099.7958800000001</v>
      </c>
      <c r="G9" s="72">
        <v>4035.91</v>
      </c>
      <c r="H9" s="75">
        <v>24.275459636593663</v>
      </c>
      <c r="I9" s="78">
        <v>30.2</v>
      </c>
      <c r="J9" s="21"/>
      <c r="K9" s="11" t="s">
        <v>31</v>
      </c>
    </row>
    <row r="10" spans="1:11" s="11" customFormat="1" ht="24" customHeight="1" x14ac:dyDescent="0.3">
      <c r="B10" s="11" t="s">
        <v>49</v>
      </c>
      <c r="D10" s="22"/>
      <c r="E10" s="70">
        <v>57347.83064</v>
      </c>
      <c r="F10" s="71">
        <v>58406.368170000002</v>
      </c>
      <c r="G10" s="72">
        <v>57147.28</v>
      </c>
      <c r="H10" s="75">
        <v>1.8458196555767772</v>
      </c>
      <c r="I10" s="76" t="s">
        <v>127</v>
      </c>
      <c r="J10" s="21"/>
      <c r="K10" s="11" t="s">
        <v>51</v>
      </c>
    </row>
    <row r="11" spans="1:11" s="11" customFormat="1" ht="24" customHeight="1" x14ac:dyDescent="0.3">
      <c r="B11" s="11" t="s">
        <v>50</v>
      </c>
      <c r="D11" s="22"/>
      <c r="E11" s="70">
        <v>26477.861860000001</v>
      </c>
      <c r="F11" s="71">
        <v>34162.744480000001</v>
      </c>
      <c r="G11" s="72">
        <v>35693.75</v>
      </c>
      <c r="H11" s="75">
        <v>29.023803585928974</v>
      </c>
      <c r="I11" s="78">
        <v>4.5</v>
      </c>
      <c r="J11" s="21"/>
      <c r="K11" s="11" t="s">
        <v>52</v>
      </c>
    </row>
    <row r="12" spans="1:11" s="11" customFormat="1" ht="24" customHeight="1" x14ac:dyDescent="0.3">
      <c r="B12" s="11" t="s">
        <v>27</v>
      </c>
      <c r="D12" s="22"/>
      <c r="E12" s="73">
        <v>0</v>
      </c>
      <c r="F12" s="73">
        <v>0</v>
      </c>
      <c r="G12" s="72">
        <v>0</v>
      </c>
      <c r="H12" s="75">
        <v>0</v>
      </c>
      <c r="I12" s="78">
        <v>0</v>
      </c>
      <c r="J12" s="21"/>
      <c r="K12" s="11" t="s">
        <v>28</v>
      </c>
    </row>
    <row r="13" spans="1:11" s="11" customFormat="1" ht="24" customHeight="1" x14ac:dyDescent="0.3">
      <c r="B13" s="11" t="s">
        <v>22</v>
      </c>
      <c r="D13" s="22"/>
      <c r="E13" s="70">
        <v>5519.59951</v>
      </c>
      <c r="F13" s="71">
        <v>6587.48027</v>
      </c>
      <c r="G13" s="72">
        <v>6523.21</v>
      </c>
      <c r="H13" s="75">
        <v>19.347069620998646</v>
      </c>
      <c r="I13" s="76" t="s">
        <v>128</v>
      </c>
      <c r="J13" s="21"/>
      <c r="K13" s="11" t="s">
        <v>55</v>
      </c>
    </row>
    <row r="14" spans="1:11" s="11" customFormat="1" ht="24" customHeight="1" x14ac:dyDescent="0.3">
      <c r="B14" s="11" t="s">
        <v>54</v>
      </c>
      <c r="D14" s="22"/>
      <c r="E14" s="70">
        <v>237645.26332</v>
      </c>
      <c r="F14" s="71">
        <v>252411.7739</v>
      </c>
      <c r="G14" s="72">
        <v>245511.9</v>
      </c>
      <c r="H14" s="75">
        <v>6.2136776360302353</v>
      </c>
      <c r="I14" s="76" t="s">
        <v>129</v>
      </c>
      <c r="J14" s="21"/>
      <c r="K14" s="7" t="s">
        <v>24</v>
      </c>
    </row>
    <row r="15" spans="1:11" s="11" customFormat="1" ht="24" customHeight="1" x14ac:dyDescent="0.3">
      <c r="B15" s="11" t="s">
        <v>33</v>
      </c>
      <c r="D15" s="22"/>
      <c r="E15" s="70">
        <v>36243.095000000001</v>
      </c>
      <c r="F15" s="71">
        <v>35598.0746</v>
      </c>
      <c r="G15" s="72">
        <v>35947.01</v>
      </c>
      <c r="H15" s="79" t="s">
        <v>131</v>
      </c>
      <c r="I15" s="77">
        <f>((G15-F15)/F15)*100</f>
        <v>0.98020863184550466</v>
      </c>
      <c r="J15" s="21"/>
      <c r="K15" s="11" t="s">
        <v>43</v>
      </c>
    </row>
    <row r="16" spans="1:11" s="11" customFormat="1" ht="24" customHeight="1" x14ac:dyDescent="0.3">
      <c r="B16" s="11" t="s">
        <v>34</v>
      </c>
      <c r="D16" s="22"/>
      <c r="E16" s="73">
        <v>0</v>
      </c>
      <c r="F16" s="73">
        <v>0</v>
      </c>
      <c r="G16" s="72">
        <v>0</v>
      </c>
      <c r="H16" s="75">
        <v>0</v>
      </c>
      <c r="I16" s="77">
        <v>0</v>
      </c>
      <c r="J16" s="21"/>
      <c r="K16" s="11" t="s">
        <v>35</v>
      </c>
    </row>
    <row r="17" spans="1:11" s="11" customFormat="1" ht="24" customHeight="1" x14ac:dyDescent="0.3">
      <c r="B17" s="11" t="s">
        <v>36</v>
      </c>
      <c r="D17" s="22"/>
      <c r="E17" s="73">
        <v>0</v>
      </c>
      <c r="F17" s="73">
        <v>0</v>
      </c>
      <c r="G17" s="72">
        <v>0</v>
      </c>
      <c r="H17" s="75">
        <v>0</v>
      </c>
      <c r="I17" s="77">
        <v>0</v>
      </c>
      <c r="J17" s="21"/>
      <c r="K17" s="11" t="s">
        <v>37</v>
      </c>
    </row>
    <row r="18" spans="1:11" s="11" customFormat="1" ht="8.25" customHeight="1" x14ac:dyDescent="0.3">
      <c r="A18" s="24"/>
      <c r="B18" s="24"/>
      <c r="C18" s="24"/>
      <c r="D18" s="25"/>
      <c r="E18" s="24"/>
      <c r="F18" s="26"/>
      <c r="G18" s="26"/>
      <c r="H18" s="26"/>
      <c r="I18" s="27"/>
      <c r="J18" s="26"/>
      <c r="K18" s="24"/>
    </row>
    <row r="19" spans="1:11" ht="21.95" customHeight="1" x14ac:dyDescent="0.3">
      <c r="C19" s="11" t="s">
        <v>40</v>
      </c>
      <c r="H19" s="11"/>
    </row>
    <row r="20" spans="1:11" ht="21.95" customHeight="1" x14ac:dyDescent="0.3">
      <c r="C20" s="11" t="s">
        <v>39</v>
      </c>
      <c r="H20" s="28"/>
    </row>
    <row r="21" spans="1:11" ht="21.95" customHeight="1" x14ac:dyDescent="0.3">
      <c r="C21" s="28" t="s">
        <v>25</v>
      </c>
    </row>
    <row r="22" spans="1:11" ht="21.95" customHeight="1" x14ac:dyDescent="0.3">
      <c r="B22" s="28" t="s">
        <v>38</v>
      </c>
    </row>
  </sheetData>
  <mergeCells count="3">
    <mergeCell ref="A4:D5"/>
    <mergeCell ref="K4:K5"/>
    <mergeCell ref="H4:I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T-13.1</vt:lpstr>
      <vt:lpstr>T-13.2</vt:lpstr>
      <vt:lpstr>'T-13.1'!Print_Area</vt:lpstr>
      <vt:lpstr>'T-13.2'!Print_Area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2018-08-22T09:31:03Z</cp:lastPrinted>
  <dcterms:created xsi:type="dcterms:W3CDTF">2004-08-20T21:28:46Z</dcterms:created>
  <dcterms:modified xsi:type="dcterms:W3CDTF">2019-05-10T08:01:35Z</dcterms:modified>
</cp:coreProperties>
</file>