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1" sheetId="3" r:id="rId1"/>
  </sheets>
  <definedNames>
    <definedName name="_xlnm.Print_Area" localSheetId="0">'T-1.1'!$A$1:$P$21</definedName>
  </definedNames>
  <calcPr calcId="162913"/>
</workbook>
</file>

<file path=xl/calcChain.xml><?xml version="1.0" encoding="utf-8"?>
<calcChain xmlns="http://schemas.openxmlformats.org/spreadsheetml/2006/main">
  <c r="N10" i="3" l="1"/>
  <c r="N11" i="3"/>
  <c r="N12" i="3"/>
  <c r="N13" i="3"/>
  <c r="N14" i="3"/>
  <c r="N15" i="3"/>
  <c r="N16" i="3"/>
  <c r="N17" i="3"/>
  <c r="M17" i="3" l="1"/>
  <c r="L17" i="3"/>
  <c r="K17" i="3"/>
  <c r="J17" i="3"/>
  <c r="M16" i="3"/>
  <c r="L16" i="3"/>
  <c r="K16" i="3"/>
  <c r="M15" i="3"/>
  <c r="L15" i="3"/>
  <c r="J15" i="3"/>
  <c r="M14" i="3"/>
  <c r="L14" i="3"/>
  <c r="K14" i="3"/>
  <c r="J14" i="3"/>
  <c r="M13" i="3"/>
  <c r="K13" i="3"/>
  <c r="J13" i="3"/>
  <c r="M12" i="3"/>
  <c r="L12" i="3"/>
  <c r="K12" i="3"/>
  <c r="J12" i="3"/>
  <c r="M11" i="3"/>
  <c r="L11" i="3"/>
  <c r="K11" i="3"/>
  <c r="J11" i="3"/>
  <c r="M10" i="3"/>
  <c r="K10" i="3"/>
  <c r="J10" i="3"/>
  <c r="K9" i="3"/>
  <c r="J9" i="3"/>
  <c r="I9" i="3"/>
  <c r="H9" i="3"/>
  <c r="L9" i="3" s="1"/>
  <c r="N9" i="3" l="1"/>
</calcChain>
</file>

<file path=xl/sharedStrings.xml><?xml version="1.0" encoding="utf-8"?>
<sst xmlns="http://schemas.openxmlformats.org/spreadsheetml/2006/main" count="50" uniqueCount="43">
  <si>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</si>
  <si>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</si>
  <si>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</si>
  <si>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</si>
  <si>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</si>
  <si>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</si>
  <si>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</si>
  <si>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</si>
  <si>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</si>
  <si>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</si>
  <si>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</si>
  <si>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</si>
  <si>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</si>
  <si>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</si>
  <si>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</si>
  <si>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</si>
  <si>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</si>
  <si>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เนื้อที่</t>
  </si>
  <si>
    <t>(ตร.กม.)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</si>
  <si>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</si>
  <si>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 2013  -  2017</t>
  </si>
  <si>
    <t xml:space="preserve"> (2013)</t>
  </si>
  <si>
    <t xml:space="preserve"> (2014)</t>
  </si>
  <si>
    <t xml:space="preserve"> (2015)</t>
  </si>
  <si>
    <t xml:space="preserve"> (2016)</t>
  </si>
  <si>
    <t xml:space="preserve"> (2017)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</si>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</sst>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0.0"/>
    <numFmt numFmtId="166" formatCode="#,##0.0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/>
    <xf numFmtId="0" fontId="11" fillId="0" borderId="0" xfId="0" applyFont="1" applyAlignment="1"/>
    <xf numFmtId="0" fontId="11" fillId="0" borderId="10" xfId="0" applyFont="1" applyBorder="1" applyAlignment="1"/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6" quotePrefix="1" applyFont="1" applyBorder="1" applyAlignment="1">
      <alignment horizontal="left" indent="1"/>
    </xf>
    <xf numFmtId="3" fontId="6" fillId="0" borderId="2" xfId="0" applyNumberFormat="1" applyFont="1" applyBorder="1" applyAlignment="1">
      <alignment horizontal="right" indent="1"/>
    </xf>
    <xf numFmtId="3" fontId="6" fillId="0" borderId="2" xfId="1" applyNumberFormat="1" applyFont="1" applyFill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4" fontId="6" fillId="0" borderId="3" xfId="0" applyNumberFormat="1" applyFont="1" applyBorder="1" applyAlignment="1">
      <alignment horizontal="right" indent="1"/>
    </xf>
    <xf numFmtId="4" fontId="6" fillId="0" borderId="0" xfId="0" applyNumberFormat="1" applyFont="1" applyBorder="1" applyAlignment="1">
      <alignment horizontal="right" indent="1"/>
    </xf>
    <xf numFmtId="2" fontId="6" fillId="0" borderId="3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3" xfId="0" applyNumberFormat="1" applyFont="1" applyBorder="1" applyAlignment="1">
      <alignment horizontal="right" indent="1"/>
    </xf>
    <xf numFmtId="3" fontId="11" fillId="0" borderId="0" xfId="0" applyNumberFormat="1" applyFont="1" applyFill="1" applyBorder="1" applyAlignment="1">
      <alignment horizontal="right" vertical="center" indent="1"/>
    </xf>
    <xf numFmtId="4" fontId="11" fillId="0" borderId="3" xfId="0" applyNumberFormat="1" applyFont="1" applyBorder="1" applyAlignment="1">
      <alignment horizontal="right" indent="1"/>
    </xf>
    <xf numFmtId="4" fontId="11" fillId="0" borderId="0" xfId="0" applyNumberFormat="1" applyFont="1" applyBorder="1" applyAlignment="1">
      <alignment horizontal="right" indent="1"/>
    </xf>
    <xf numFmtId="2" fontId="11" fillId="0" borderId="3" xfId="0" applyNumberFormat="1" applyFont="1" applyBorder="1" applyAlignment="1">
      <alignment horizontal="right" indent="1"/>
    </xf>
    <xf numFmtId="0" fontId="11" fillId="0" borderId="0" xfId="6" applyFont="1" applyBorder="1" applyAlignment="1">
      <alignment horizontal="left"/>
    </xf>
    <xf numFmtId="3" fontId="11" fillId="0" borderId="3" xfId="0" applyNumberFormat="1" applyFont="1" applyFill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0" fontId="11" fillId="0" borderId="0" xfId="6" applyFont="1" applyAlignment="1">
      <alignment horizontal="left"/>
    </xf>
    <xf numFmtId="3" fontId="11" fillId="0" borderId="0" xfId="1" applyNumberFormat="1" applyFont="1" applyAlignment="1">
      <alignment horizontal="right" indent="1"/>
    </xf>
    <xf numFmtId="0" fontId="8" fillId="0" borderId="0" xfId="0" applyFont="1" applyAlignment="1">
      <alignment horizontal="right"/>
    </xf>
    <xf numFmtId="2" fontId="11" fillId="0" borderId="2" xfId="0" applyNumberFormat="1" applyFont="1" applyBorder="1" applyAlignment="1">
      <alignment horizontal="right" indent="1"/>
    </xf>
    <xf numFmtId="0" fontId="11" fillId="0" borderId="7" xfId="0" applyFont="1" applyBorder="1" applyAlignment="1">
      <alignment horizontal="right" indent="2"/>
    </xf>
    <xf numFmtId="4" fontId="11" fillId="0" borderId="3" xfId="0" quotePrefix="1" applyNumberFormat="1" applyFont="1" applyBorder="1" applyAlignment="1">
      <alignment horizontal="right" indent="1"/>
    </xf>
    <xf numFmtId="4" fontId="11" fillId="0" borderId="0" xfId="0" quotePrefix="1" applyNumberFormat="1" applyFont="1" applyBorder="1" applyAlignment="1">
      <alignment horizontal="right" indent="1"/>
    </xf>
    <xf numFmtId="165" fontId="11" fillId="0" borderId="3" xfId="0" applyNumberFormat="1" applyFont="1" applyBorder="1" applyAlignment="1">
      <alignment horizontal="right" indent="1"/>
    </xf>
    <xf numFmtId="166" fontId="11" fillId="0" borderId="0" xfId="0" applyNumberFormat="1" applyFont="1" applyBorder="1" applyAlignment="1">
      <alignment horizontal="right" indent="1"/>
    </xf>
    <xf numFmtId="2" fontId="11" fillId="0" borderId="3" xfId="0" quotePrefix="1" applyNumberFormat="1" applyFont="1" applyBorder="1" applyAlignment="1">
      <alignment horizontal="right" indent="1"/>
    </xf>
    <xf numFmtId="2" fontId="6" fillId="0" borderId="2" xfId="0" quotePrefix="1" applyNumberFormat="1" applyFont="1" applyBorder="1" applyAlignment="1">
      <alignment horizontal="right" indent="1"/>
    </xf>
    <xf numFmtId="166" fontId="6" fillId="0" borderId="8" xfId="0" applyNumberFormat="1" applyFont="1" applyBorder="1" applyAlignment="1">
      <alignment horizontal="right" indent="2"/>
    </xf>
    <xf numFmtId="4" fontId="11" fillId="0" borderId="3" xfId="0" applyNumberFormat="1" applyFont="1" applyBorder="1" applyAlignment="1">
      <alignment horizontal="right" indent="2"/>
    </xf>
    <xf numFmtId="166" fontId="11" fillId="0" borderId="3" xfId="0" applyNumberFormat="1" applyFont="1" applyBorder="1" applyAlignment="1">
      <alignment horizontal="right" indent="2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2"/>
    <cellStyle name="ปกติ 2" xfId="3"/>
    <cellStyle name="ปกติ 3" xfId="4"/>
    <cellStyle name="ปกติ 3 2" xfId="7"/>
    <cellStyle name="ปกติ_บทที่1 สถิติประชากร" xfId="5"/>
    <cellStyle name="ปกติ_บทที่4 สถิติสุขภาพ##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476250</xdr:colOff>
      <xdr:row>4</xdr:row>
      <xdr:rowOff>152401</xdr:rowOff>
    </xdr:from>
    <xdr:to>
      <xdr:col>20</xdr:col>
      <xdr:colOff>219075</xdr:colOff>
      <xdr:row>6</xdr:row>
      <xdr:rowOff>9526</xdr:rowOff>
    </xdr:to>
    <xdr:sp macro="" textlink="">
      <xdr:nvSpPr>
        <xdr:cNvPr id="7" name="Flowchart: Delay 6"/>
        <xdr:cNvSpPr/>
      </xdr:nvSpPr>
      <xdr:spPr bwMode="auto">
        <a:xfrm>
          <a:off x="11077575" y="990601"/>
          <a:ext cx="352425" cy="352425"/>
        </a:xfrm>
        <a:prstGeom prst="flowChartDelay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19</xdr:col>
      <xdr:colOff>447675</xdr:colOff>
      <xdr:row>10</xdr:row>
      <xdr:rowOff>9525</xdr:rowOff>
    </xdr:from>
    <xdr:to>
      <xdr:col>24</xdr:col>
      <xdr:colOff>62593</xdr:colOff>
      <xdr:row>15</xdr:row>
      <xdr:rowOff>9525</xdr:rowOff>
    </xdr:to>
    <xdr:sp macro="" textlink="">
      <xdr:nvSpPr>
        <xdr:cNvPr id="10" name="คำบรรยายภาพแบบสี่เหลี่ยมมุมมน 9"/>
        <xdr:cNvSpPr/>
      </xdr:nvSpPr>
      <xdr:spPr bwMode="auto">
        <a:xfrm>
          <a:off x="11049000" y="2428875"/>
          <a:ext cx="2662918" cy="1238250"/>
        </a:xfrm>
        <a:prstGeom prst="wedgeRoundRectCallout">
          <a:avLst>
            <a:gd name="adj1" fmla="val -32482"/>
            <a:gd name="adj2" fmla="val -91997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1"/>
  <sheetViews>
    <sheetView showGridLines="0" tabSelected="1" view="pageLayout" zoomScale="85" zoomScaleNormal="70" zoomScalePageLayoutView="85" workbookViewId="0">
      <selection activeCell="H8" sqref="H8"/>
    </sheetView>
  </sheetViews>
  <sheetFormatPr defaultColWidth="9.140625" defaultRowHeight="18.75"/>
  <cols>
    <col min="1" max="1" width="1.5703125" style="5" customWidth="1"/>
    <col min="2" max="2" width="5.85546875" style="5" customWidth="1"/>
    <col min="3" max="3" width="4.85546875" style="5" customWidth="1"/>
    <col min="4" max="4" width="9.140625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4.4257812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>
      <c r="B1" s="1" t="s">
        <v>0</v>
      </c>
      <c r="C1" s="2">
        <v>1.1000000000000001</v>
      </c>
      <c r="D1" s="1" t="s">
        <v>19</v>
      </c>
    </row>
    <row r="2" spans="1:19" s="3" customFormat="1">
      <c r="B2" s="1" t="s">
        <v>11</v>
      </c>
      <c r="C2" s="2">
        <v>1.1000000000000001</v>
      </c>
      <c r="D2" s="1" t="s">
        <v>20</v>
      </c>
    </row>
    <row r="3" spans="1:19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6" customFormat="1" ht="17.25">
      <c r="A4" s="61" t="s">
        <v>10</v>
      </c>
      <c r="B4" s="61"/>
      <c r="C4" s="61"/>
      <c r="D4" s="62"/>
      <c r="E4" s="73" t="s">
        <v>12</v>
      </c>
      <c r="F4" s="73"/>
      <c r="G4" s="73"/>
      <c r="H4" s="73"/>
      <c r="I4" s="74"/>
      <c r="J4" s="73" t="s">
        <v>14</v>
      </c>
      <c r="K4" s="73"/>
      <c r="L4" s="73"/>
      <c r="M4" s="74"/>
      <c r="N4" s="15" t="s">
        <v>4</v>
      </c>
      <c r="O4" s="67" t="s">
        <v>9</v>
      </c>
      <c r="P4" s="68"/>
    </row>
    <row r="5" spans="1:19" s="6" customFormat="1" ht="17.25">
      <c r="A5" s="63"/>
      <c r="B5" s="63"/>
      <c r="C5" s="63"/>
      <c r="D5" s="64"/>
      <c r="E5" s="75" t="s">
        <v>13</v>
      </c>
      <c r="F5" s="75"/>
      <c r="G5" s="75"/>
      <c r="H5" s="75"/>
      <c r="I5" s="76"/>
      <c r="J5" s="75" t="s">
        <v>16</v>
      </c>
      <c r="K5" s="75"/>
      <c r="L5" s="75"/>
      <c r="M5" s="76"/>
      <c r="N5" s="10" t="s">
        <v>5</v>
      </c>
      <c r="O5" s="69"/>
      <c r="P5" s="70"/>
    </row>
    <row r="6" spans="1:19" s="6" customFormat="1" ht="17.25">
      <c r="A6" s="63"/>
      <c r="B6" s="63"/>
      <c r="C6" s="63"/>
      <c r="D6" s="64"/>
      <c r="E6" s="8"/>
      <c r="F6" s="9"/>
      <c r="G6" s="9"/>
      <c r="H6" s="9"/>
      <c r="I6" s="9"/>
      <c r="J6" s="9"/>
      <c r="K6" s="9"/>
      <c r="L6" s="9"/>
      <c r="M6" s="9"/>
      <c r="N6" s="16" t="s">
        <v>3</v>
      </c>
      <c r="O6" s="69"/>
      <c r="P6" s="70"/>
      <c r="S6" s="48" t="s">
        <v>17</v>
      </c>
    </row>
    <row r="7" spans="1:19" s="6" customFormat="1" ht="17.25">
      <c r="A7" s="63"/>
      <c r="B7" s="63"/>
      <c r="C7" s="63"/>
      <c r="D7" s="64"/>
      <c r="E7" s="22">
        <v>2556</v>
      </c>
      <c r="F7" s="21">
        <v>2557</v>
      </c>
      <c r="G7" s="21">
        <v>2558</v>
      </c>
      <c r="H7" s="21">
        <v>2559</v>
      </c>
      <c r="I7" s="17">
        <v>2560</v>
      </c>
      <c r="J7" s="21">
        <v>2557</v>
      </c>
      <c r="K7" s="21">
        <v>2558</v>
      </c>
      <c r="L7" s="21">
        <v>2559</v>
      </c>
      <c r="M7" s="22">
        <v>2560</v>
      </c>
      <c r="N7" s="16" t="s">
        <v>2</v>
      </c>
      <c r="O7" s="69"/>
      <c r="P7" s="70"/>
      <c r="S7" s="48" t="s">
        <v>18</v>
      </c>
    </row>
    <row r="8" spans="1:19" s="6" customFormat="1" ht="17.25">
      <c r="A8" s="65"/>
      <c r="B8" s="65"/>
      <c r="C8" s="65"/>
      <c r="D8" s="66"/>
      <c r="E8" s="24" t="s">
        <v>21</v>
      </c>
      <c r="F8" s="24" t="s">
        <v>22</v>
      </c>
      <c r="G8" s="24" t="s">
        <v>23</v>
      </c>
      <c r="H8" s="24" t="s">
        <v>24</v>
      </c>
      <c r="I8" s="23" t="s">
        <v>25</v>
      </c>
      <c r="J8" s="24" t="s">
        <v>22</v>
      </c>
      <c r="K8" s="24" t="s">
        <v>23</v>
      </c>
      <c r="L8" s="24" t="s">
        <v>24</v>
      </c>
      <c r="M8" s="25" t="s">
        <v>25</v>
      </c>
      <c r="N8" s="10" t="s">
        <v>15</v>
      </c>
      <c r="O8" s="71"/>
      <c r="P8" s="72"/>
    </row>
    <row r="9" spans="1:19" s="7" customFormat="1" ht="23.45" customHeight="1">
      <c r="A9" s="60" t="s">
        <v>6</v>
      </c>
      <c r="B9" s="60"/>
      <c r="C9" s="60"/>
      <c r="D9" s="60"/>
      <c r="E9" s="29">
        <v>405268</v>
      </c>
      <c r="F9" s="29">
        <v>405468</v>
      </c>
      <c r="G9" s="30">
        <v>406385</v>
      </c>
      <c r="H9" s="31">
        <f>SUM(H10:H17)</f>
        <v>405999</v>
      </c>
      <c r="I9" s="32">
        <f>SUM(I10:I17)</f>
        <v>405918</v>
      </c>
      <c r="J9" s="33">
        <f>(F9-E9)*100/E9</f>
        <v>4.9350059713572252E-2</v>
      </c>
      <c r="K9" s="34">
        <f>(G9-F9)*100/F9</f>
        <v>0.22615841447413854</v>
      </c>
      <c r="L9" s="35">
        <f>(H9-G9)/G9*100</f>
        <v>-9.4983820761100929E-2</v>
      </c>
      <c r="M9" s="56" t="s">
        <v>42</v>
      </c>
      <c r="N9" s="57">
        <f>I9/S9</f>
        <v>90.203999999999994</v>
      </c>
      <c r="O9" s="60" t="s">
        <v>1</v>
      </c>
      <c r="P9" s="60"/>
      <c r="S9" s="7">
        <v>4500</v>
      </c>
    </row>
    <row r="10" spans="1:19" s="6" customFormat="1" ht="23.45" customHeight="1">
      <c r="A10" s="11" t="s">
        <v>34</v>
      </c>
      <c r="B10" s="19"/>
      <c r="C10" s="19"/>
      <c r="D10" s="20"/>
      <c r="E10" s="36">
        <v>144406</v>
      </c>
      <c r="F10" s="36">
        <v>144730</v>
      </c>
      <c r="G10" s="37">
        <v>145433</v>
      </c>
      <c r="H10" s="38">
        <v>145730</v>
      </c>
      <c r="I10" s="39">
        <v>146098</v>
      </c>
      <c r="J10" s="40">
        <f>(F10-E10)*100/E10</f>
        <v>0.22436740855643117</v>
      </c>
      <c r="K10" s="41">
        <f>(G10-F10)*100/F10</f>
        <v>0.48573205278794995</v>
      </c>
      <c r="L10" s="53">
        <v>0.2</v>
      </c>
      <c r="M10" s="49">
        <f>(I10-H10)/H10*100</f>
        <v>0.25252178686612231</v>
      </c>
      <c r="N10" s="58">
        <f t="shared" ref="N10:N17" si="0">I10/S10</f>
        <v>308.22362869198309</v>
      </c>
      <c r="O10" s="8"/>
      <c r="P10" s="28" t="s">
        <v>26</v>
      </c>
      <c r="S10" s="6">
        <v>474</v>
      </c>
    </row>
    <row r="11" spans="1:19" s="6" customFormat="1" ht="23.45" customHeight="1">
      <c r="A11" s="43" t="s">
        <v>35</v>
      </c>
      <c r="B11" s="19"/>
      <c r="C11" s="19"/>
      <c r="D11" s="20"/>
      <c r="E11" s="44">
        <v>39415</v>
      </c>
      <c r="F11" s="44">
        <v>39306</v>
      </c>
      <c r="G11" s="37">
        <v>39324</v>
      </c>
      <c r="H11" s="38">
        <v>39218</v>
      </c>
      <c r="I11" s="45">
        <v>39107</v>
      </c>
      <c r="J11" s="40">
        <f t="shared" ref="J11:K17" si="1">(F11-E11)*100/E11</f>
        <v>-0.27654446276798172</v>
      </c>
      <c r="K11" s="41">
        <f t="shared" si="1"/>
        <v>4.5794535185467868E-2</v>
      </c>
      <c r="L11" s="42">
        <f t="shared" ref="L11:M17" si="2">(H11-G11)/G11*100</f>
        <v>-0.26955548774285421</v>
      </c>
      <c r="M11" s="49">
        <f t="shared" si="2"/>
        <v>-0.28303330103523888</v>
      </c>
      <c r="N11" s="58">
        <f t="shared" si="0"/>
        <v>51.254259501965926</v>
      </c>
      <c r="O11" s="8"/>
      <c r="P11" s="28" t="s">
        <v>27</v>
      </c>
      <c r="S11" s="6">
        <v>763</v>
      </c>
    </row>
    <row r="12" spans="1:19" s="6" customFormat="1" ht="23.45" customHeight="1">
      <c r="A12" s="46" t="s">
        <v>36</v>
      </c>
      <c r="B12" s="19"/>
      <c r="C12" s="19"/>
      <c r="D12" s="20"/>
      <c r="E12" s="44">
        <v>41170</v>
      </c>
      <c r="F12" s="44">
        <v>40965</v>
      </c>
      <c r="G12" s="37">
        <v>40725</v>
      </c>
      <c r="H12" s="38">
        <v>40454</v>
      </c>
      <c r="I12" s="45">
        <v>40199</v>
      </c>
      <c r="J12" s="40">
        <f t="shared" si="1"/>
        <v>-0.49793538984697594</v>
      </c>
      <c r="K12" s="41">
        <f t="shared" si="1"/>
        <v>-0.58586598315635297</v>
      </c>
      <c r="L12" s="42">
        <f t="shared" si="2"/>
        <v>-0.66543891958256596</v>
      </c>
      <c r="M12" s="49">
        <f t="shared" si="2"/>
        <v>-0.63034557769318234</v>
      </c>
      <c r="N12" s="58">
        <f t="shared" si="0"/>
        <v>67.335008375209384</v>
      </c>
      <c r="O12" s="8"/>
      <c r="P12" s="28" t="s">
        <v>28</v>
      </c>
      <c r="S12" s="6">
        <v>597</v>
      </c>
    </row>
    <row r="13" spans="1:19" s="6" customFormat="1" ht="23.45" customHeight="1">
      <c r="A13" s="46" t="s">
        <v>37</v>
      </c>
      <c r="B13" s="19"/>
      <c r="C13" s="19"/>
      <c r="D13" s="20"/>
      <c r="E13" s="44">
        <v>69151</v>
      </c>
      <c r="F13" s="44">
        <v>69393</v>
      </c>
      <c r="G13" s="37">
        <v>69623</v>
      </c>
      <c r="H13" s="38">
        <v>69653</v>
      </c>
      <c r="I13" s="45">
        <v>69806</v>
      </c>
      <c r="J13" s="40">
        <f t="shared" si="1"/>
        <v>0.34995878584546863</v>
      </c>
      <c r="K13" s="41">
        <f t="shared" si="1"/>
        <v>0.3314455348522185</v>
      </c>
      <c r="L13" s="55" t="s">
        <v>42</v>
      </c>
      <c r="M13" s="49">
        <f t="shared" si="2"/>
        <v>0.21966031613857265</v>
      </c>
      <c r="N13" s="58">
        <f t="shared" si="0"/>
        <v>41.014101057579317</v>
      </c>
      <c r="O13" s="8"/>
      <c r="P13" s="28" t="s">
        <v>29</v>
      </c>
      <c r="S13" s="6">
        <v>1702</v>
      </c>
    </row>
    <row r="14" spans="1:19" s="6" customFormat="1" ht="23.45" customHeight="1">
      <c r="A14" s="46" t="s">
        <v>38</v>
      </c>
      <c r="B14" s="26"/>
      <c r="C14" s="26"/>
      <c r="D14" s="27"/>
      <c r="E14" s="44">
        <v>19899</v>
      </c>
      <c r="F14" s="44">
        <v>20020</v>
      </c>
      <c r="G14" s="37">
        <v>20116</v>
      </c>
      <c r="H14" s="38">
        <v>20141</v>
      </c>
      <c r="I14" s="45">
        <v>20173</v>
      </c>
      <c r="J14" s="40">
        <f t="shared" si="1"/>
        <v>0.60807075732448868</v>
      </c>
      <c r="K14" s="41">
        <f t="shared" si="1"/>
        <v>0.47952047952047955</v>
      </c>
      <c r="L14" s="42">
        <f t="shared" si="2"/>
        <v>0.12427918075164049</v>
      </c>
      <c r="M14" s="49">
        <f t="shared" si="2"/>
        <v>0.15887989672806713</v>
      </c>
      <c r="N14" s="58">
        <f t="shared" si="0"/>
        <v>41.508230452674894</v>
      </c>
      <c r="O14" s="8"/>
      <c r="P14" s="28" t="s">
        <v>30</v>
      </c>
      <c r="S14" s="6">
        <v>486</v>
      </c>
    </row>
    <row r="15" spans="1:19" s="6" customFormat="1" ht="23.45" customHeight="1">
      <c r="A15" s="46" t="s">
        <v>39</v>
      </c>
      <c r="B15" s="26"/>
      <c r="C15" s="26"/>
      <c r="D15" s="27"/>
      <c r="E15" s="44">
        <v>55983</v>
      </c>
      <c r="F15" s="44">
        <v>55827</v>
      </c>
      <c r="G15" s="37">
        <v>55824</v>
      </c>
      <c r="H15" s="38">
        <v>55573</v>
      </c>
      <c r="I15" s="45">
        <v>55321</v>
      </c>
      <c r="J15" s="40">
        <f t="shared" si="1"/>
        <v>-0.27865602057767536</v>
      </c>
      <c r="K15" s="52" t="s">
        <v>42</v>
      </c>
      <c r="L15" s="42">
        <f t="shared" si="2"/>
        <v>-0.44962740040126115</v>
      </c>
      <c r="M15" s="49">
        <f t="shared" si="2"/>
        <v>-0.45345761430910697</v>
      </c>
      <c r="N15" s="59">
        <f t="shared" si="0"/>
        <v>184.40333333333334</v>
      </c>
      <c r="O15" s="8"/>
      <c r="P15" s="28" t="s">
        <v>31</v>
      </c>
      <c r="S15" s="6">
        <v>300</v>
      </c>
    </row>
    <row r="16" spans="1:19" s="6" customFormat="1" ht="23.45" customHeight="1">
      <c r="A16" s="46" t="s">
        <v>40</v>
      </c>
      <c r="B16" s="26"/>
      <c r="C16" s="26"/>
      <c r="D16" s="27"/>
      <c r="E16" s="44">
        <v>17414</v>
      </c>
      <c r="F16" s="44">
        <v>17417</v>
      </c>
      <c r="G16" s="37">
        <v>17601</v>
      </c>
      <c r="H16" s="38">
        <v>17635</v>
      </c>
      <c r="I16" s="45">
        <v>17698</v>
      </c>
      <c r="J16" s="51" t="s">
        <v>42</v>
      </c>
      <c r="K16" s="41">
        <f t="shared" si="1"/>
        <v>1.0564391112131826</v>
      </c>
      <c r="L16" s="42">
        <f t="shared" si="2"/>
        <v>0.19317084256576331</v>
      </c>
      <c r="M16" s="49">
        <f t="shared" si="2"/>
        <v>0.35724411681315565</v>
      </c>
      <c r="N16" s="58">
        <f t="shared" si="0"/>
        <v>137.19379844961242</v>
      </c>
      <c r="O16" s="8"/>
      <c r="P16" s="28" t="s">
        <v>32</v>
      </c>
      <c r="S16" s="6">
        <v>129</v>
      </c>
    </row>
    <row r="17" spans="1:19" s="6" customFormat="1" ht="23.45" customHeight="1">
      <c r="A17" s="46" t="s">
        <v>41</v>
      </c>
      <c r="B17" s="26"/>
      <c r="C17" s="26"/>
      <c r="D17" s="27"/>
      <c r="E17" s="44">
        <v>17830</v>
      </c>
      <c r="F17" s="44">
        <v>17810</v>
      </c>
      <c r="G17" s="47">
        <v>17739</v>
      </c>
      <c r="H17" s="38">
        <v>17595</v>
      </c>
      <c r="I17" s="45">
        <v>17516</v>
      </c>
      <c r="J17" s="40">
        <f t="shared" si="1"/>
        <v>-0.11217049915872125</v>
      </c>
      <c r="K17" s="54">
        <f t="shared" si="1"/>
        <v>-0.39865244244806286</v>
      </c>
      <c r="L17" s="42">
        <f t="shared" si="2"/>
        <v>-0.81177067478437337</v>
      </c>
      <c r="M17" s="49">
        <f t="shared" si="2"/>
        <v>-0.44899119067917026</v>
      </c>
      <c r="N17" s="58">
        <f t="shared" si="0"/>
        <v>357.46938775510205</v>
      </c>
      <c r="O17" s="8"/>
      <c r="P17" s="28" t="s">
        <v>33</v>
      </c>
      <c r="S17" s="6">
        <v>49</v>
      </c>
    </row>
    <row r="18" spans="1:19" s="6" customFormat="1" ht="4.1500000000000004" customHeight="1">
      <c r="A18" s="12"/>
      <c r="B18" s="12"/>
      <c r="C18" s="12"/>
      <c r="D18" s="12"/>
      <c r="E18" s="13"/>
      <c r="F18" s="13"/>
      <c r="G18" s="18"/>
      <c r="H18" s="14"/>
      <c r="I18" s="14"/>
      <c r="J18" s="14"/>
      <c r="K18" s="14"/>
      <c r="L18" s="13"/>
      <c r="M18" s="18"/>
      <c r="N18" s="50"/>
      <c r="O18" s="12"/>
      <c r="P18" s="12"/>
    </row>
    <row r="19" spans="1:19" s="6" customFormat="1" ht="4.1500000000000004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9" s="6" customFormat="1" ht="17.25">
      <c r="A20" s="8" t="s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9" s="6" customFormat="1" ht="17.25">
      <c r="A21" s="8"/>
      <c r="B21" s="8" t="s">
        <v>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4" type="noConversion"/>
  <pageMargins left="0.18382352941176472" right="8.5784313725490197E-2" top="0.98425196850393704" bottom="0.98425196850393704" header="0" footer="0"/>
  <pageSetup paperSize="9" orientation="landscape" r:id="rId1"/>
  <headerFooter alignWithMargins="0"/>
  <ignoredErrors>
    <ignoredError sqref="E8:M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2018-10-16T03:41:22Z</dcterms:modified>
</cp:coreProperties>
</file>