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1 (2)" sheetId="1" r:id="rId1"/>
  </sheets>
  <definedNames>
    <definedName name="_xlnm.Print_Area" localSheetId="0">'T-3.1 (2)'!$A$1:$O$28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 s="1"/>
  <c r="F20" i="1"/>
  <c r="E20" i="1" s="1"/>
  <c r="F19" i="1"/>
  <c r="E19" i="1" s="1"/>
  <c r="F18" i="1"/>
  <c r="E18" i="1" s="1"/>
  <c r="F17" i="1"/>
  <c r="E17" i="1" s="1"/>
  <c r="F16" i="1"/>
  <c r="E16" i="1" s="1"/>
  <c r="F15" i="1"/>
  <c r="E15" i="1" s="1"/>
  <c r="F14" i="1"/>
  <c r="E14" i="1" s="1"/>
  <c r="F13" i="1"/>
  <c r="E13" i="1" s="1"/>
  <c r="F12" i="1"/>
  <c r="E12" i="1" s="1"/>
  <c r="I11" i="1"/>
  <c r="H11" i="1"/>
  <c r="F11" i="1"/>
  <c r="E11" i="1" s="1"/>
</calcChain>
</file>

<file path=xl/sharedStrings.xml><?xml version="1.0" encoding="utf-8"?>
<sst xmlns="http://schemas.openxmlformats.org/spreadsheetml/2006/main" count="60" uniqueCount="51">
  <si>
    <t xml:space="preserve">ตาราง   </t>
  </si>
  <si>
    <t>โรงเรียน จำแนกตามสังกัด เป็นรายอำเภอ ปีการศึกษา 2560</t>
  </si>
  <si>
    <t xml:space="preserve">Table </t>
  </si>
  <si>
    <t>School by Jurisdiction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</si>
  <si>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</si>
  <si>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</si>
  <si>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</si>
  <si>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</si>
  <si>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</si>
  <si>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</si>
  <si>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</si>
  <si>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รวม</t>
  </si>
  <si>
    <t>การศึกษาขั้นพื้นฐาน</t>
  </si>
  <si>
    <t>การศึกษาเอกชน</t>
  </si>
  <si>
    <t>การปกครองส่วนท้องถิ่น</t>
  </si>
  <si>
    <t>Total</t>
  </si>
  <si>
    <t>Office of the Basic</t>
  </si>
  <si>
    <t>Office of the Private</t>
  </si>
  <si>
    <t xml:space="preserve">Department of Local </t>
  </si>
  <si>
    <t>Education Commission</t>
  </si>
  <si>
    <t>Administration</t>
  </si>
  <si>
    <t>รวมยอด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</si>
  <si>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</si>
  <si>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</si>
  <si>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</si>
  <si>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</si>
  <si>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</si>
  <si>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</si>
  <si>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</si>
  <si>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</si>
  <si>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</si>
  <si>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</si>
  <si>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</si>
  <si>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</si>
  <si>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</si>
  <si>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</si>
  <si>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</si>
  <si>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</si>
  <si>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</si>
  <si>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</si>
  <si>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</si>
  <si>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</si>
  <si>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</si>
  <si>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 เขต 1,2,3</t>
  </si>
  <si>
    <t xml:space="preserve">Source: Suphanburi Primary Educational Service Area Office, Area 1,2,3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</si>
  <si>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สำนักงานเขตพื้นที่การศึกษามัธยมศึกษาเขต 9 จังหวัดสุพรรณบุรี</t>
    </r>
  </si>
  <si>
    <t xml:space="preserve">            Suphanburi Secondary Educational Service Area Office, Area 9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</si>
  <si>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</si>
  <si>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</si>
  <si>
    <t xml:space="preserve"> สำนักงานศึกษาธิการจังหวัดสุพรรณบุรี</t>
  </si>
  <si>
    <t xml:space="preserve">            Suphanburi Prouincial Educational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</si>
</sst>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87" fontId="3" fillId="0" borderId="0" xfId="1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87" fontId="3" fillId="0" borderId="0" xfId="1" applyNumberFormat="1" applyFont="1" applyBorder="1"/>
    <xf numFmtId="0" fontId="5" fillId="0" borderId="0" xfId="0" applyFont="1"/>
    <xf numFmtId="187" fontId="6" fillId="0" borderId="0" xfId="1" applyNumberFormat="1" applyFont="1"/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6" fillId="0" borderId="3" xfId="1" applyNumberFormat="1" applyFont="1" applyBorder="1"/>
    <xf numFmtId="187" fontId="6" fillId="0" borderId="4" xfId="1" applyNumberFormat="1" applyFont="1" applyBorder="1" applyAlignment="1">
      <alignment horizontal="center" vertical="center"/>
    </xf>
    <xf numFmtId="187" fontId="6" fillId="0" borderId="5" xfId="1" applyNumberFormat="1" applyFont="1" applyBorder="1" applyAlignment="1">
      <alignment horizontal="center" vertical="center"/>
    </xf>
    <xf numFmtId="187" fontId="6" fillId="0" borderId="6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87" fontId="6" fillId="0" borderId="8" xfId="1" applyNumberFormat="1" applyFont="1" applyBorder="1"/>
    <xf numFmtId="187" fontId="6" fillId="0" borderId="8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87" fontId="6" fillId="0" borderId="12" xfId="1" applyNumberFormat="1" applyFont="1" applyBorder="1"/>
    <xf numFmtId="187" fontId="6" fillId="0" borderId="12" xfId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187" fontId="6" fillId="0" borderId="1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187" fontId="6" fillId="0" borderId="7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6" fillId="0" borderId="8" xfId="1" applyNumberFormat="1" applyFont="1" applyBorder="1" applyAlignment="1">
      <alignment horizontal="right"/>
    </xf>
    <xf numFmtId="187" fontId="6" fillId="0" borderId="7" xfId="1" applyNumberFormat="1" applyFont="1" applyBorder="1"/>
    <xf numFmtId="187" fontId="6" fillId="0" borderId="7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187" fontId="6" fillId="0" borderId="11" xfId="1" applyNumberFormat="1" applyFont="1" applyBorder="1"/>
    <xf numFmtId="187" fontId="6" fillId="0" borderId="13" xfId="1" applyNumberFormat="1" applyFont="1" applyBorder="1"/>
    <xf numFmtId="187" fontId="6" fillId="0" borderId="0" xfId="1" applyNumberFormat="1" applyFont="1" applyBorder="1"/>
    <xf numFmtId="187" fontId="6" fillId="0" borderId="0" xfId="1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43543</xdr:colOff>
      <xdr:row>19</xdr:row>
      <xdr:rowOff>185057</xdr:rowOff>
    </xdr:from>
    <xdr:to>
      <xdr:col>13</xdr:col>
      <xdr:colOff>439783</xdr:colOff>
      <xdr:row>28</xdr:row>
      <xdr:rowOff>238942</xdr:rowOff>
    </xdr:to>
    <xdr:grpSp>
      <xdr:nvGrpSpPr>
        <xdr:cNvPr id="2" name="Group 6"/>
        <xdr:cNvGrpSpPr/>
      </xdr:nvGrpSpPr>
      <xdr:grpSpPr>
        <a:xfrm>
          <a:off x="16018329" y="5070021"/>
          <a:ext cx="396240" cy="2231028"/>
          <a:chOff x="9353550" y="4238625"/>
          <a:chExt cx="542925" cy="2305050"/>
        </a:xfrm>
      </xdr:grpSpPr>
      <xdr:grpSp>
        <xdr:nvGrpSpPr>
          <xdr:cNvPr id="3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3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th-TH" sz="1000" b="0" i="0" baseline="0">
                <a:effectLst/>
                <a:latin typeface="+mn-lt"/>
                <a:ea typeface="+mn-ea"/>
                <a:cs typeface="+mn-cs"/>
              </a:rPr>
              <a:t>Education Statistics</a:t>
            </a:r>
            <a:r>
              <a:rPr lang="en-US" sz="1300" b="0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"/>
  <sheetViews>
    <sheetView showGridLines="0" tabSelected="1" topLeftCell="E1" zoomScale="70" zoomScaleNormal="70" workbookViewId="0">
      <selection activeCell="I11" sqref="I11:I21"/>
    </sheetView>
  </sheetViews>
  <sheetFormatPr defaultColWidth="9.09765625" defaultRowHeight="24"/>
  <cols>
    <col min="1" max="1" width="1.69921875" style="8" customWidth="1"/>
    <col min="2" max="2" width="5.8984375" style="8" customWidth="1"/>
    <col min="3" max="3" width="6.19921875" style="8" customWidth="1"/>
    <col min="4" max="4" width="8.3984375" style="8" customWidth="1"/>
    <col min="5" max="5" width="20.59765625" style="9" customWidth="1"/>
    <col min="6" max="6" width="25.19921875" style="9" customWidth="1"/>
    <col min="7" max="7" width="4.09765625" style="9" customWidth="1"/>
    <col min="8" max="8" width="31.8984375" style="9" customWidth="1"/>
    <col min="9" max="9" width="33.19921875" style="9" customWidth="1"/>
    <col min="10" max="10" width="2.59765625" style="8" customWidth="1"/>
    <col min="11" max="11" width="28.09765625" style="8" customWidth="1"/>
    <col min="12" max="13" width="9.09765625" style="8" hidden="1" customWidth="1"/>
    <col min="14" max="14" width="14" style="8" customWidth="1"/>
    <col min="15" max="15" width="4.09765625" style="8" customWidth="1"/>
    <col min="16" max="16384" width="9.09765625" style="8"/>
  </cols>
  <sheetData>
    <row r="1" spans="1:18" s="1" customFormat="1">
      <c r="B1" s="2" t="s">
        <v>0</v>
      </c>
      <c r="C1" s="3">
        <v>3.1</v>
      </c>
      <c r="D1" s="2" t="s">
        <v>1</v>
      </c>
      <c r="E1" s="4"/>
      <c r="F1" s="4"/>
      <c r="G1" s="4"/>
      <c r="H1" s="4"/>
      <c r="I1" s="4"/>
    </row>
    <row r="2" spans="1:18" s="5" customFormat="1">
      <c r="B2" s="6" t="s">
        <v>2</v>
      </c>
      <c r="C2" s="3">
        <v>3.1</v>
      </c>
      <c r="D2" s="6" t="s">
        <v>3</v>
      </c>
      <c r="E2" s="7"/>
      <c r="F2" s="7"/>
      <c r="G2" s="7"/>
      <c r="H2" s="7"/>
      <c r="I2" s="7"/>
    </row>
    <row r="3" spans="1:18" ht="6" customHeight="1"/>
    <row r="4" spans="1:18" s="16" customFormat="1" ht="18.75" customHeight="1">
      <c r="A4" s="10" t="s">
        <v>4</v>
      </c>
      <c r="B4" s="10"/>
      <c r="C4" s="10"/>
      <c r="D4" s="11"/>
      <c r="E4" s="12"/>
      <c r="F4" s="13" t="s">
        <v>5</v>
      </c>
      <c r="G4" s="14"/>
      <c r="H4" s="14"/>
      <c r="I4" s="15"/>
      <c r="J4" s="10" t="s">
        <v>6</v>
      </c>
      <c r="K4" s="10"/>
      <c r="L4" s="10"/>
      <c r="M4" s="11"/>
    </row>
    <row r="5" spans="1:18" s="16" customFormat="1" ht="18.75" customHeight="1">
      <c r="A5" s="17"/>
      <c r="B5" s="17"/>
      <c r="C5" s="17"/>
      <c r="D5" s="18"/>
      <c r="E5" s="19"/>
      <c r="F5" s="20"/>
      <c r="G5" s="21"/>
      <c r="H5" s="22" t="s">
        <v>7</v>
      </c>
      <c r="I5" s="23"/>
      <c r="J5" s="17"/>
      <c r="K5" s="17"/>
      <c r="L5" s="17"/>
      <c r="M5" s="18"/>
    </row>
    <row r="6" spans="1:18" s="16" customFormat="1" ht="18.75" customHeight="1">
      <c r="A6" s="17"/>
      <c r="B6" s="17"/>
      <c r="C6" s="17"/>
      <c r="D6" s="18"/>
      <c r="E6" s="24"/>
      <c r="F6" s="20" t="s">
        <v>8</v>
      </c>
      <c r="G6" s="21"/>
      <c r="H6" s="25" t="s">
        <v>9</v>
      </c>
      <c r="I6" s="23" t="s">
        <v>10</v>
      </c>
      <c r="J6" s="17"/>
      <c r="K6" s="17"/>
      <c r="L6" s="17"/>
      <c r="M6" s="18"/>
    </row>
    <row r="7" spans="1:18" s="16" customFormat="1" ht="19.5" customHeight="1">
      <c r="A7" s="17"/>
      <c r="B7" s="17"/>
      <c r="C7" s="17"/>
      <c r="D7" s="18"/>
      <c r="E7" s="24" t="s">
        <v>11</v>
      </c>
      <c r="F7" s="20" t="s">
        <v>12</v>
      </c>
      <c r="G7" s="21"/>
      <c r="H7" s="25" t="s">
        <v>13</v>
      </c>
      <c r="I7" s="23" t="s">
        <v>14</v>
      </c>
      <c r="J7" s="17"/>
      <c r="K7" s="17"/>
      <c r="L7" s="17"/>
      <c r="M7" s="18"/>
    </row>
    <row r="8" spans="1:18" s="16" customFormat="1" ht="18.75" customHeight="1">
      <c r="A8" s="17"/>
      <c r="B8" s="17"/>
      <c r="C8" s="17"/>
      <c r="D8" s="18"/>
      <c r="E8" s="23" t="s">
        <v>15</v>
      </c>
      <c r="F8" s="20" t="s">
        <v>16</v>
      </c>
      <c r="G8" s="21"/>
      <c r="H8" s="25" t="s">
        <v>17</v>
      </c>
      <c r="I8" s="23" t="s">
        <v>18</v>
      </c>
      <c r="J8" s="17"/>
      <c r="K8" s="17"/>
      <c r="L8" s="17"/>
      <c r="M8" s="18"/>
    </row>
    <row r="9" spans="1:18" s="16" customFormat="1" ht="18.75" customHeight="1">
      <c r="A9" s="26"/>
      <c r="B9" s="26"/>
      <c r="C9" s="26"/>
      <c r="D9" s="27"/>
      <c r="E9" s="28"/>
      <c r="F9" s="29" t="s">
        <v>19</v>
      </c>
      <c r="G9" s="30"/>
      <c r="H9" s="31" t="s">
        <v>19</v>
      </c>
      <c r="I9" s="32" t="s">
        <v>20</v>
      </c>
      <c r="J9" s="26"/>
      <c r="K9" s="26"/>
      <c r="L9" s="26"/>
      <c r="M9" s="27"/>
    </row>
    <row r="10" spans="1:18" s="16" customFormat="1" ht="3" customHeight="1">
      <c r="A10" s="33"/>
      <c r="B10" s="33"/>
      <c r="C10" s="33"/>
      <c r="D10" s="34"/>
      <c r="E10" s="19"/>
      <c r="F10" s="24"/>
      <c r="G10" s="25"/>
      <c r="H10" s="25"/>
      <c r="I10" s="23"/>
      <c r="J10" s="33"/>
      <c r="K10" s="33"/>
      <c r="L10" s="33"/>
      <c r="M10" s="33"/>
    </row>
    <row r="11" spans="1:18" s="41" customFormat="1" ht="23.25" customHeight="1">
      <c r="A11" s="35" t="s">
        <v>21</v>
      </c>
      <c r="B11" s="35"/>
      <c r="C11" s="35"/>
      <c r="D11" s="36"/>
      <c r="E11" s="37">
        <f>F11+H11+I11</f>
        <v>472</v>
      </c>
      <c r="F11" s="37">
        <f>SUM(F12:F21)</f>
        <v>433</v>
      </c>
      <c r="G11" s="38"/>
      <c r="H11" s="39">
        <f>SUM(H12:H21)</f>
        <v>28</v>
      </c>
      <c r="I11" s="39">
        <f>SUM(I12:I21)</f>
        <v>11</v>
      </c>
      <c r="J11" s="40" t="s">
        <v>15</v>
      </c>
      <c r="K11" s="35"/>
      <c r="Q11" s="41">
        <v>483</v>
      </c>
      <c r="R11" s="42"/>
    </row>
    <row r="12" spans="1:18">
      <c r="A12" s="43" t="s">
        <v>22</v>
      </c>
      <c r="B12" s="44"/>
      <c r="C12" s="44"/>
      <c r="D12" s="45"/>
      <c r="E12" s="37">
        <f>F12+H12+I12</f>
        <v>73</v>
      </c>
      <c r="F12" s="46">
        <f>58+5</f>
        <v>63</v>
      </c>
      <c r="G12" s="47"/>
      <c r="H12" s="48">
        <v>5</v>
      </c>
      <c r="I12" s="49">
        <v>5</v>
      </c>
      <c r="J12" s="44"/>
      <c r="K12" s="50" t="s">
        <v>23</v>
      </c>
      <c r="Q12" s="8">
        <v>79</v>
      </c>
      <c r="R12" s="42"/>
    </row>
    <row r="13" spans="1:18">
      <c r="A13" s="16" t="s">
        <v>24</v>
      </c>
      <c r="B13" s="44"/>
      <c r="C13" s="44"/>
      <c r="D13" s="45"/>
      <c r="E13" s="37">
        <f>F13+H13</f>
        <v>50</v>
      </c>
      <c r="F13" s="46">
        <f>42+4</f>
        <v>46</v>
      </c>
      <c r="G13" s="47"/>
      <c r="H13" s="48">
        <v>4</v>
      </c>
      <c r="I13" s="49" t="s">
        <v>25</v>
      </c>
      <c r="J13" s="44"/>
      <c r="K13" s="51" t="s">
        <v>26</v>
      </c>
      <c r="Q13" s="8">
        <v>55</v>
      </c>
      <c r="R13" s="42"/>
    </row>
    <row r="14" spans="1:18">
      <c r="A14" s="16" t="s">
        <v>27</v>
      </c>
      <c r="B14" s="52"/>
      <c r="C14" s="52"/>
      <c r="D14" s="53"/>
      <c r="E14" s="37">
        <f>F14+H14</f>
        <v>41</v>
      </c>
      <c r="F14" s="46">
        <f>35+2</f>
        <v>37</v>
      </c>
      <c r="G14" s="47"/>
      <c r="H14" s="48">
        <v>4</v>
      </c>
      <c r="I14" s="49" t="s">
        <v>25</v>
      </c>
      <c r="J14" s="52"/>
      <c r="K14" s="51" t="s">
        <v>28</v>
      </c>
      <c r="Q14" s="8">
        <v>41</v>
      </c>
      <c r="R14" s="42"/>
    </row>
    <row r="15" spans="1:18">
      <c r="A15" s="16" t="s">
        <v>29</v>
      </c>
      <c r="B15" s="52"/>
      <c r="C15" s="52"/>
      <c r="D15" s="53"/>
      <c r="E15" s="37">
        <f t="shared" ref="E15:E21" si="0">F15+H15</f>
        <v>52</v>
      </c>
      <c r="F15" s="46">
        <f>48+3</f>
        <v>51</v>
      </c>
      <c r="G15" s="47"/>
      <c r="H15" s="48">
        <v>1</v>
      </c>
      <c r="I15" s="49" t="s">
        <v>25</v>
      </c>
      <c r="J15" s="52"/>
      <c r="K15" s="51" t="s">
        <v>30</v>
      </c>
      <c r="Q15" s="8">
        <v>52</v>
      </c>
      <c r="R15" s="42"/>
    </row>
    <row r="16" spans="1:18">
      <c r="A16" s="16" t="s">
        <v>31</v>
      </c>
      <c r="B16" s="52"/>
      <c r="C16" s="52"/>
      <c r="D16" s="53"/>
      <c r="E16" s="37">
        <f t="shared" si="0"/>
        <v>36</v>
      </c>
      <c r="F16" s="46">
        <f>32+3</f>
        <v>35</v>
      </c>
      <c r="G16" s="47"/>
      <c r="H16" s="48">
        <v>1</v>
      </c>
      <c r="I16" s="49" t="s">
        <v>25</v>
      </c>
      <c r="J16" s="52"/>
      <c r="K16" s="51" t="s">
        <v>32</v>
      </c>
      <c r="Q16" s="8">
        <v>36</v>
      </c>
      <c r="R16" s="42"/>
    </row>
    <row r="17" spans="1:18">
      <c r="A17" s="16" t="s">
        <v>33</v>
      </c>
      <c r="B17" s="52"/>
      <c r="C17" s="52"/>
      <c r="D17" s="53"/>
      <c r="E17" s="37">
        <f t="shared" si="0"/>
        <v>30</v>
      </c>
      <c r="F17" s="46">
        <f>27+2</f>
        <v>29</v>
      </c>
      <c r="G17" s="47"/>
      <c r="H17" s="48">
        <v>1</v>
      </c>
      <c r="I17" s="49" t="s">
        <v>25</v>
      </c>
      <c r="J17" s="52"/>
      <c r="K17" s="51" t="s">
        <v>34</v>
      </c>
      <c r="Q17" s="8">
        <v>30</v>
      </c>
      <c r="R17" s="42"/>
    </row>
    <row r="18" spans="1:18">
      <c r="A18" s="16" t="s">
        <v>35</v>
      </c>
      <c r="B18" s="52"/>
      <c r="C18" s="52"/>
      <c r="D18" s="53"/>
      <c r="E18" s="37">
        <f>F18+H18+I18</f>
        <v>69</v>
      </c>
      <c r="F18" s="46">
        <f>55+5</f>
        <v>60</v>
      </c>
      <c r="G18" s="47"/>
      <c r="H18" s="48">
        <v>3</v>
      </c>
      <c r="I18" s="49">
        <v>6</v>
      </c>
      <c r="J18" s="52"/>
      <c r="K18" s="51" t="s">
        <v>36</v>
      </c>
      <c r="Q18" s="8">
        <v>69</v>
      </c>
      <c r="R18" s="42"/>
    </row>
    <row r="19" spans="1:18">
      <c r="A19" s="16" t="s">
        <v>37</v>
      </c>
      <c r="B19" s="52"/>
      <c r="C19" s="52"/>
      <c r="D19" s="53"/>
      <c r="E19" s="37">
        <f t="shared" si="0"/>
        <v>31</v>
      </c>
      <c r="F19" s="46">
        <f>26+3</f>
        <v>29</v>
      </c>
      <c r="G19" s="47"/>
      <c r="H19" s="48">
        <v>2</v>
      </c>
      <c r="I19" s="49" t="s">
        <v>25</v>
      </c>
      <c r="J19" s="52"/>
      <c r="K19" s="50" t="s">
        <v>38</v>
      </c>
      <c r="Q19" s="8">
        <v>31</v>
      </c>
      <c r="R19" s="42"/>
    </row>
    <row r="20" spans="1:18">
      <c r="A20" s="16" t="s">
        <v>39</v>
      </c>
      <c r="B20" s="52"/>
      <c r="C20" s="52"/>
      <c r="D20" s="53"/>
      <c r="E20" s="37">
        <f t="shared" si="0"/>
        <v>64</v>
      </c>
      <c r="F20" s="46">
        <f>54+4</f>
        <v>58</v>
      </c>
      <c r="G20" s="47"/>
      <c r="H20" s="48">
        <v>6</v>
      </c>
      <c r="I20" s="49" t="s">
        <v>25</v>
      </c>
      <c r="J20" s="52"/>
      <c r="K20" s="50" t="s">
        <v>40</v>
      </c>
      <c r="Q20" s="8">
        <v>64</v>
      </c>
      <c r="R20" s="42"/>
    </row>
    <row r="21" spans="1:18">
      <c r="A21" s="16" t="s">
        <v>41</v>
      </c>
      <c r="B21" s="52"/>
      <c r="C21" s="52"/>
      <c r="D21" s="53"/>
      <c r="E21" s="37">
        <f t="shared" si="0"/>
        <v>26</v>
      </c>
      <c r="F21" s="46">
        <f>24+1</f>
        <v>25</v>
      </c>
      <c r="G21" s="47"/>
      <c r="H21" s="48">
        <v>1</v>
      </c>
      <c r="I21" s="49" t="s">
        <v>25</v>
      </c>
      <c r="J21" s="52"/>
      <c r="K21" s="50" t="s">
        <v>42</v>
      </c>
      <c r="Q21" s="8">
        <v>26</v>
      </c>
      <c r="R21" s="42"/>
    </row>
    <row r="22" spans="1:18" ht="3" customHeight="1">
      <c r="A22" s="54"/>
      <c r="B22" s="54"/>
      <c r="C22" s="54"/>
      <c r="D22" s="55"/>
      <c r="E22" s="28"/>
      <c r="F22" s="28"/>
      <c r="G22" s="56"/>
      <c r="H22" s="56"/>
      <c r="I22" s="57"/>
      <c r="J22" s="54"/>
      <c r="K22" s="54"/>
    </row>
    <row r="23" spans="1:18" ht="3" customHeight="1">
      <c r="A23" s="52"/>
      <c r="B23" s="52"/>
      <c r="C23" s="52"/>
      <c r="D23" s="52"/>
      <c r="E23" s="58"/>
      <c r="F23" s="58"/>
      <c r="G23" s="58"/>
      <c r="H23" s="58"/>
      <c r="I23" s="58"/>
      <c r="J23" s="52"/>
    </row>
    <row r="24" spans="1:18" s="16" customFormat="1">
      <c r="A24" s="50"/>
      <c r="C24" s="50"/>
      <c r="D24" s="50"/>
      <c r="E24" s="58"/>
      <c r="F24" s="58"/>
      <c r="G24" s="58"/>
      <c r="H24" s="59"/>
      <c r="I24" s="59"/>
      <c r="J24" s="50"/>
    </row>
    <row r="25" spans="1:18" s="16" customFormat="1">
      <c r="B25" s="16" t="s">
        <v>43</v>
      </c>
      <c r="E25" s="9"/>
      <c r="F25" s="9"/>
      <c r="G25" s="9"/>
      <c r="H25" s="9" t="s">
        <v>44</v>
      </c>
      <c r="I25" s="9"/>
    </row>
    <row r="26" spans="1:18">
      <c r="B26" s="16" t="s">
        <v>45</v>
      </c>
      <c r="C26" s="16"/>
      <c r="D26" s="16"/>
      <c r="H26" s="9" t="s">
        <v>46</v>
      </c>
    </row>
    <row r="27" spans="1:18">
      <c r="B27" s="16" t="s">
        <v>47</v>
      </c>
      <c r="C27" s="16"/>
      <c r="D27" s="16"/>
      <c r="H27" s="9" t="s">
        <v>48</v>
      </c>
    </row>
    <row r="28" spans="1:18">
      <c r="C28" s="16" t="s">
        <v>49</v>
      </c>
      <c r="H28" s="9" t="s">
        <v>50</v>
      </c>
    </row>
  </sheetData>
  <mergeCells count="10">
    <mergeCell ref="A11:D11"/>
    <mergeCell ref="J11:K11"/>
    <mergeCell ref="A4:D9"/>
    <mergeCell ref="F4:I4"/>
    <mergeCell ref="J4:M9"/>
    <mergeCell ref="F5:G5"/>
    <mergeCell ref="F6:G6"/>
    <mergeCell ref="F7:G7"/>
    <mergeCell ref="F8:G8"/>
    <mergeCell ref="F9:G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 (2)</vt:lpstr>
      <vt:lpstr>'T-3.1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2018-10-31T02:19:27Z</dcterms:created>
  <dcterms:modified xsi:type="dcterms:W3CDTF">2018-10-31T02:20:02Z</dcterms:modified>
</cp:coreProperties>
</file>