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2\"/>
    </mc:Choice>
  </mc:AlternateContent>
  <bookViews>
    <workbookView xWindow="0" yWindow="0" windowWidth="20490" windowHeight="7680"/>
  </bookViews>
  <sheets>
    <sheet name="T-12.1 (2)" sheetId="1" r:id="rId1"/>
  </sheets>
  <definedNames>
    <definedName name="_xlnm.Print_Area" localSheetId="0">'T-12.1 (2)'!$A$1:$M$38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 s="1"/>
  <c r="E23" i="1"/>
  <c r="E8" i="1" s="1"/>
  <c r="H8" i="1"/>
  <c r="I34" i="1" s="1"/>
  <c r="F8" i="1"/>
  <c r="G34" i="1" s="1"/>
  <c r="G11" i="1" l="1"/>
  <c r="G13" i="1"/>
  <c r="G15" i="1"/>
  <c r="G20" i="1"/>
  <c r="G22" i="1"/>
  <c r="G25" i="1"/>
  <c r="G27" i="1"/>
  <c r="G29" i="1"/>
  <c r="G31" i="1"/>
  <c r="G33" i="1"/>
  <c r="G12" i="1"/>
  <c r="G14" i="1"/>
  <c r="G16" i="1"/>
  <c r="G21" i="1"/>
  <c r="I8" i="1"/>
  <c r="I12" i="1"/>
  <c r="I14" i="1"/>
  <c r="I16" i="1"/>
  <c r="I21" i="1"/>
  <c r="G8" i="1"/>
  <c r="I11" i="1"/>
  <c r="I13" i="1"/>
  <c r="I15" i="1"/>
  <c r="I20" i="1"/>
  <c r="I22" i="1"/>
  <c r="I23" i="1"/>
  <c r="I25" i="1"/>
  <c r="I27" i="1"/>
  <c r="I29" i="1"/>
  <c r="I31" i="1"/>
  <c r="I33" i="1"/>
  <c r="G24" i="1"/>
  <c r="G26" i="1"/>
  <c r="G28" i="1"/>
  <c r="G30" i="1"/>
  <c r="G32" i="1"/>
  <c r="I24" i="1"/>
  <c r="I26" i="1"/>
  <c r="I28" i="1"/>
  <c r="I30" i="1"/>
  <c r="I32" i="1"/>
</calcChain>
</file>

<file path=xl/sharedStrings.xml><?xml version="1.0" encoding="utf-8"?>
<sst xmlns="http://schemas.openxmlformats.org/spreadsheetml/2006/main" count="74" uniqueCount="68">
  <si>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</si>
  <si>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</si>
  <si>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Table</t>
  </si>
  <si>
    <t>Establishment, Person Engaged and Employee by Size of Establishment and Economic Activity: 2017</t>
  </si>
  <si>
    <t>คนทำงาน</t>
  </si>
  <si>
    <t>ลูกจ้าง</t>
  </si>
  <si>
    <t>ขนาดของสถานประกอบการ/</t>
  </si>
  <si>
    <t>Person engaged</t>
  </si>
  <si>
    <t>Employee</t>
  </si>
  <si>
    <t>Size of establishments/</t>
  </si>
  <si>
    <t>กิจกรรมทางเศรษฐกิจ</t>
  </si>
  <si>
    <t>สถานประกอบการ</t>
  </si>
  <si>
    <t>จำนวน</t>
  </si>
  <si>
    <t>ร้อยละ</t>
  </si>
  <si>
    <t>Economic activity</t>
  </si>
  <si>
    <t>Establishment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</si>
  <si>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</si>
  <si>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</si>
  <si>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</si>
  <si>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</si>
  <si>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</si>
  <si>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</si>
  <si>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</si>
  <si>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</si>
  <si>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</si>
  <si>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</si>
  <si>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</si>
  <si>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</si>
  <si>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</si>
  <si>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</si>
  <si>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</si>
  <si>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</si>
  <si>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</si>
  <si>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</si>
  <si>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</si>
  <si>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</si>
  <si>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</si>
  <si>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</si>
  <si>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</si>
  <si>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</si>
  <si>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</si>
  <si>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</si>
  <si>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</si>
  <si>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</si>
  <si>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</si>
  <si>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</si>
  <si>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</si>
  <si>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</si>
  <si>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</si>
  <si>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</si>
  <si>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</si>
  <si>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</si>
  <si>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</si>
  <si>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</si>
  <si>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</si>
  <si>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</si>
  <si>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</si>
  <si>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</si>
  <si>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</si>
  <si>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</si>
  <si>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</si>
  <si>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</si>
  <si>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</si>
  <si>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</si>
  <si>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</si>
  <si>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</si>
  <si>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สำมะโนอุตสาหกรรม พ.ศ. 2560 (ข้อมูลพื้นฐาน) จังหวัดสุพรรณบุรี  สำนักงานสถิติแห่งชาติ</t>
  </si>
  <si>
    <t>Source:   The 2017  Industrial census (Basic Information)  Suphanburi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</si>
</sst>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1" xfId="1" applyFont="1" applyBorder="1" applyAlignment="1"/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5" fillId="0" borderId="0" xfId="1" applyFont="1" applyBorder="1"/>
    <xf numFmtId="0" fontId="5" fillId="0" borderId="0" xfId="1" applyFont="1"/>
    <xf numFmtId="0" fontId="5" fillId="0" borderId="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/>
    <xf numFmtId="0" fontId="5" fillId="0" borderId="8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/>
    <xf numFmtId="0" fontId="3" fillId="0" borderId="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87" fontId="3" fillId="0" borderId="7" xfId="2" applyNumberFormat="1" applyFont="1" applyBorder="1" applyAlignment="1">
      <alignment vertical="center"/>
    </xf>
    <xf numFmtId="188" fontId="3" fillId="0" borderId="7" xfId="2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187" fontId="3" fillId="0" borderId="7" xfId="2" applyNumberFormat="1" applyFont="1" applyBorder="1"/>
    <xf numFmtId="188" fontId="3" fillId="0" borderId="7" xfId="2" applyNumberFormat="1" applyFont="1" applyBorder="1"/>
    <xf numFmtId="0" fontId="5" fillId="0" borderId="0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187" fontId="5" fillId="0" borderId="7" xfId="2" applyNumberFormat="1" applyFont="1" applyBorder="1"/>
    <xf numFmtId="188" fontId="5" fillId="0" borderId="7" xfId="2" applyNumberFormat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188" fontId="5" fillId="0" borderId="7" xfId="2" applyNumberFormat="1" applyFont="1" applyBorder="1"/>
    <xf numFmtId="0" fontId="4" fillId="0" borderId="6" xfId="1" applyFont="1" applyBorder="1"/>
    <xf numFmtId="0" fontId="4" fillId="0" borderId="9" xfId="1" applyFont="1" applyBorder="1"/>
    <xf numFmtId="0" fontId="4" fillId="0" borderId="5" xfId="1" applyFont="1" applyBorder="1"/>
    <xf numFmtId="0" fontId="4" fillId="0" borderId="0" xfId="1" applyFont="1"/>
    <xf numFmtId="0" fontId="6" fillId="0" borderId="0" xfId="1" applyFont="1"/>
    <xf numFmtId="0" fontId="6" fillId="0" borderId="0" xfId="1" applyFont="1" applyBorder="1"/>
  </cellXfs>
  <cellStyles count="3">
    <cellStyle name="Comma 4" xfId="2"/>
    <cellStyle name="Normal 4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23</xdr:row>
      <xdr:rowOff>0</xdr:rowOff>
    </xdr:from>
    <xdr:to>
      <xdr:col>13</xdr:col>
      <xdr:colOff>395374</xdr:colOff>
      <xdr:row>37</xdr:row>
      <xdr:rowOff>112572</xdr:rowOff>
    </xdr:to>
    <xdr:grpSp>
      <xdr:nvGrpSpPr>
        <xdr:cNvPr id="2" name="Group 9"/>
        <xdr:cNvGrpSpPr/>
      </xdr:nvGrpSpPr>
      <xdr:grpSpPr>
        <a:xfrm>
          <a:off x="14401800" y="4143375"/>
          <a:ext cx="395374" cy="2493822"/>
          <a:chOff x="9391650" y="4067175"/>
          <a:chExt cx="409575" cy="2571753"/>
        </a:xfrm>
      </xdr:grpSpPr>
      <xdr:grpSp>
        <xdr:nvGrpSpPr>
          <xdr:cNvPr id="3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workbookViewId="0">
      <selection activeCell="E24" sqref="E24"/>
    </sheetView>
  </sheetViews>
  <sheetFormatPr defaultColWidth="11.375" defaultRowHeight="21.75"/>
  <cols>
    <col min="1" max="1" width="2.125" style="44" customWidth="1"/>
    <col min="2" max="2" width="7.5" style="44" customWidth="1"/>
    <col min="3" max="3" width="6.75" style="44" customWidth="1"/>
    <col min="4" max="4" width="32.625" style="44" customWidth="1"/>
    <col min="5" max="5" width="18.25" style="44" customWidth="1"/>
    <col min="6" max="9" width="13.875" style="44" customWidth="1"/>
    <col min="10" max="10" width="2.125" style="44" customWidth="1"/>
    <col min="11" max="11" width="52.75" style="44" customWidth="1"/>
    <col min="12" max="12" width="3.375" style="6" customWidth="1"/>
    <col min="13" max="13" width="8" style="6" customWidth="1"/>
    <col min="14" max="16384" width="11.375" style="6"/>
  </cols>
  <sheetData>
    <row r="1" spans="1:12" s="3" customFormat="1" ht="19.5" customHeigh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>
      <c r="A4" s="7"/>
      <c r="B4" s="7"/>
      <c r="C4" s="7"/>
      <c r="D4" s="7"/>
      <c r="E4" s="8"/>
      <c r="F4" s="9" t="s">
        <v>4</v>
      </c>
      <c r="G4" s="10"/>
      <c r="H4" s="9" t="s">
        <v>5</v>
      </c>
      <c r="I4" s="10"/>
      <c r="J4" s="8"/>
      <c r="K4" s="11"/>
      <c r="L4" s="12"/>
    </row>
    <row r="5" spans="1:12" s="13" customFormat="1" ht="17.25" customHeight="1">
      <c r="A5" s="14" t="s">
        <v>6</v>
      </c>
      <c r="B5" s="14"/>
      <c r="C5" s="14"/>
      <c r="D5" s="15"/>
      <c r="E5" s="16"/>
      <c r="F5" s="17" t="s">
        <v>7</v>
      </c>
      <c r="G5" s="18"/>
      <c r="H5" s="17" t="s">
        <v>8</v>
      </c>
      <c r="I5" s="18"/>
      <c r="J5" s="19"/>
      <c r="K5" s="20" t="s">
        <v>9</v>
      </c>
      <c r="L5" s="12"/>
    </row>
    <row r="6" spans="1:12" s="13" customFormat="1" ht="17.25" customHeight="1">
      <c r="A6" s="14" t="s">
        <v>10</v>
      </c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12</v>
      </c>
      <c r="I6" s="19" t="s">
        <v>13</v>
      </c>
      <c r="J6" s="19"/>
      <c r="K6" s="20" t="s">
        <v>14</v>
      </c>
      <c r="L6" s="12"/>
    </row>
    <row r="7" spans="1:12" s="13" customFormat="1" ht="15.75" customHeight="1">
      <c r="A7" s="21"/>
      <c r="B7" s="21"/>
      <c r="C7" s="21"/>
      <c r="D7" s="21"/>
      <c r="E7" s="22" t="s">
        <v>15</v>
      </c>
      <c r="F7" s="22" t="s">
        <v>16</v>
      </c>
      <c r="G7" s="22" t="s">
        <v>17</v>
      </c>
      <c r="H7" s="22" t="s">
        <v>16</v>
      </c>
      <c r="I7" s="22" t="s">
        <v>17</v>
      </c>
      <c r="J7" s="23"/>
      <c r="K7" s="24"/>
      <c r="L7" s="12"/>
    </row>
    <row r="8" spans="1:12" s="31" customFormat="1" ht="18" customHeight="1">
      <c r="A8" s="25" t="s">
        <v>18</v>
      </c>
      <c r="B8" s="25"/>
      <c r="C8" s="25"/>
      <c r="D8" s="26"/>
      <c r="E8" s="27">
        <f>SUM(E20:E34)</f>
        <v>22947</v>
      </c>
      <c r="F8" s="27">
        <f>SUM(F11:F16)</f>
        <v>72316</v>
      </c>
      <c r="G8" s="28">
        <f>F8/$F$8*100</f>
        <v>100</v>
      </c>
      <c r="H8" s="27">
        <f t="shared" ref="H8" si="0">SUM(H11:H16)</f>
        <v>38939</v>
      </c>
      <c r="I8" s="28">
        <f>H8/$H$8*100</f>
        <v>100</v>
      </c>
      <c r="J8" s="29"/>
      <c r="K8" s="30" t="s">
        <v>19</v>
      </c>
    </row>
    <row r="9" spans="1:12" s="5" customFormat="1" ht="16.5" customHeight="1">
      <c r="A9" s="31" t="s">
        <v>20</v>
      </c>
      <c r="B9" s="31"/>
      <c r="C9" s="31"/>
      <c r="D9" s="32"/>
      <c r="E9" s="33"/>
      <c r="F9" s="33"/>
      <c r="G9" s="34"/>
      <c r="H9" s="33"/>
      <c r="I9" s="34"/>
      <c r="J9" s="29" t="s">
        <v>21</v>
      </c>
      <c r="K9" s="31"/>
    </row>
    <row r="10" spans="1:12" s="5" customFormat="1" ht="1.5" customHeight="1">
      <c r="A10" s="31"/>
      <c r="B10" s="31"/>
      <c r="C10" s="31"/>
      <c r="D10" s="32"/>
      <c r="E10" s="33"/>
      <c r="F10" s="33"/>
      <c r="G10" s="34"/>
      <c r="H10" s="33"/>
      <c r="I10" s="34"/>
      <c r="J10" s="29"/>
      <c r="K10" s="31"/>
    </row>
    <row r="11" spans="1:12" s="12" customFormat="1" ht="15" customHeight="1">
      <c r="A11" s="35"/>
      <c r="B11" s="35" t="s">
        <v>22</v>
      </c>
      <c r="C11" s="35"/>
      <c r="D11" s="36"/>
      <c r="E11" s="37">
        <v>22510</v>
      </c>
      <c r="F11" s="37">
        <v>50953</v>
      </c>
      <c r="G11" s="38">
        <f t="shared" ref="G11:G16" si="1">F11/$F$8*100</f>
        <v>70.45881962497927</v>
      </c>
      <c r="H11" s="37">
        <v>18902</v>
      </c>
      <c r="I11" s="38">
        <f t="shared" ref="I11:I16" si="2">H11/$H$8*100</f>
        <v>48.542592259688227</v>
      </c>
      <c r="J11" s="39"/>
      <c r="K11" s="35" t="s">
        <v>23</v>
      </c>
    </row>
    <row r="12" spans="1:12" s="12" customFormat="1" ht="15" customHeight="1">
      <c r="A12" s="35"/>
      <c r="B12" s="35" t="s">
        <v>24</v>
      </c>
      <c r="C12" s="35"/>
      <c r="D12" s="36"/>
      <c r="E12" s="37">
        <v>236</v>
      </c>
      <c r="F12" s="37">
        <v>4666</v>
      </c>
      <c r="G12" s="38">
        <f t="shared" si="1"/>
        <v>6.4522374025112006</v>
      </c>
      <c r="H12" s="37">
        <v>3613</v>
      </c>
      <c r="I12" s="38">
        <f t="shared" si="2"/>
        <v>9.2786152700377524</v>
      </c>
      <c r="J12" s="39"/>
      <c r="K12" s="35" t="s">
        <v>25</v>
      </c>
    </row>
    <row r="13" spans="1:12" s="12" customFormat="1" ht="15" customHeight="1">
      <c r="A13" s="35"/>
      <c r="B13" s="35" t="s">
        <v>26</v>
      </c>
      <c r="C13" s="35"/>
      <c r="D13" s="36"/>
      <c r="E13" s="37">
        <v>36</v>
      </c>
      <c r="F13" s="37">
        <v>1034</v>
      </c>
      <c r="G13" s="38">
        <f t="shared" si="1"/>
        <v>1.4298357210022679</v>
      </c>
      <c r="H13" s="37">
        <v>1302</v>
      </c>
      <c r="I13" s="38">
        <f t="shared" si="2"/>
        <v>3.3436914147769587</v>
      </c>
      <c r="J13" s="39"/>
      <c r="K13" s="35" t="s">
        <v>27</v>
      </c>
    </row>
    <row r="14" spans="1:12" s="12" customFormat="1" ht="15" customHeight="1">
      <c r="A14" s="35"/>
      <c r="B14" s="35" t="s">
        <v>28</v>
      </c>
      <c r="C14" s="35"/>
      <c r="D14" s="36"/>
      <c r="E14" s="37">
        <v>75</v>
      </c>
      <c r="F14" s="37">
        <v>2860</v>
      </c>
      <c r="G14" s="38">
        <f t="shared" si="1"/>
        <v>3.9548647602190385</v>
      </c>
      <c r="H14" s="37">
        <v>2637</v>
      </c>
      <c r="I14" s="38">
        <f t="shared" si="2"/>
        <v>6.7721307686381262</v>
      </c>
      <c r="J14" s="39"/>
      <c r="K14" s="35" t="s">
        <v>29</v>
      </c>
    </row>
    <row r="15" spans="1:12" s="12" customFormat="1" ht="15" customHeight="1">
      <c r="A15" s="35"/>
      <c r="B15" s="35" t="s">
        <v>30</v>
      </c>
      <c r="C15" s="35"/>
      <c r="D15" s="36"/>
      <c r="E15" s="37">
        <v>74</v>
      </c>
      <c r="F15" s="37">
        <v>6438</v>
      </c>
      <c r="G15" s="38">
        <f t="shared" si="1"/>
        <v>8.902594170031529</v>
      </c>
      <c r="H15" s="37">
        <v>6125</v>
      </c>
      <c r="I15" s="38">
        <f t="shared" si="2"/>
        <v>15.729731117902359</v>
      </c>
      <c r="J15" s="39"/>
      <c r="K15" s="35" t="s">
        <v>31</v>
      </c>
    </row>
    <row r="16" spans="1:12" s="12" customFormat="1" ht="15" customHeight="1">
      <c r="A16" s="35"/>
      <c r="B16" s="35" t="s">
        <v>32</v>
      </c>
      <c r="C16" s="35"/>
      <c r="D16" s="36"/>
      <c r="E16" s="37">
        <v>16</v>
      </c>
      <c r="F16" s="37">
        <v>6365</v>
      </c>
      <c r="G16" s="38">
        <f t="shared" si="1"/>
        <v>8.8016483212567067</v>
      </c>
      <c r="H16" s="37">
        <v>6360</v>
      </c>
      <c r="I16" s="38">
        <f t="shared" si="2"/>
        <v>16.333239168956574</v>
      </c>
      <c r="J16" s="39"/>
      <c r="K16" s="35" t="s">
        <v>33</v>
      </c>
    </row>
    <row r="17" spans="1:11" s="5" customFormat="1" ht="15.75" customHeight="1">
      <c r="A17" s="31" t="s">
        <v>10</v>
      </c>
      <c r="B17" s="31"/>
      <c r="C17" s="31"/>
      <c r="D17" s="32"/>
      <c r="E17" s="33"/>
      <c r="F17" s="33"/>
      <c r="G17" s="34"/>
      <c r="H17" s="33"/>
      <c r="I17" s="34"/>
      <c r="J17" s="29" t="s">
        <v>14</v>
      </c>
      <c r="K17" s="31"/>
    </row>
    <row r="18" spans="1:11" s="5" customFormat="1" ht="2.25" customHeight="1">
      <c r="A18" s="31"/>
      <c r="B18" s="31"/>
      <c r="C18" s="31"/>
      <c r="D18" s="32"/>
      <c r="E18" s="33"/>
      <c r="F18" s="33"/>
      <c r="G18" s="34"/>
      <c r="H18" s="33"/>
      <c r="I18" s="34"/>
      <c r="J18" s="29"/>
      <c r="K18" s="31"/>
    </row>
    <row r="19" spans="1:11" s="12" customFormat="1" ht="15" customHeight="1">
      <c r="A19" s="35"/>
      <c r="B19" s="35" t="s">
        <v>34</v>
      </c>
      <c r="C19" s="35"/>
      <c r="D19" s="36"/>
      <c r="E19" s="37"/>
      <c r="F19" s="37"/>
      <c r="G19" s="40"/>
      <c r="H19" s="37"/>
      <c r="I19" s="40"/>
      <c r="J19" s="39"/>
      <c r="K19" s="35" t="s">
        <v>35</v>
      </c>
    </row>
    <row r="20" spans="1:11" s="12" customFormat="1" ht="15" customHeight="1">
      <c r="A20" s="35"/>
      <c r="B20" s="35" t="s">
        <v>36</v>
      </c>
      <c r="C20" s="35"/>
      <c r="D20" s="36"/>
      <c r="E20" s="37">
        <v>2479</v>
      </c>
      <c r="F20" s="37">
        <v>6099</v>
      </c>
      <c r="G20" s="38">
        <f t="shared" ref="G20:G34" si="3">F20/$F$8*100</f>
        <v>8.4338182421594112</v>
      </c>
      <c r="H20" s="37">
        <v>2797</v>
      </c>
      <c r="I20" s="38">
        <f t="shared" ref="I20:I34" si="4">H20/$H$8*100</f>
        <v>7.1830298672282282</v>
      </c>
      <c r="J20" s="39"/>
      <c r="K20" s="35" t="s">
        <v>37</v>
      </c>
    </row>
    <row r="21" spans="1:11" s="12" customFormat="1" ht="15" customHeight="1">
      <c r="A21" s="35"/>
      <c r="B21" s="35" t="s">
        <v>38</v>
      </c>
      <c r="C21" s="35"/>
      <c r="D21" s="36"/>
      <c r="E21" s="37">
        <v>753</v>
      </c>
      <c r="F21" s="37">
        <v>3608</v>
      </c>
      <c r="G21" s="38">
        <f t="shared" si="3"/>
        <v>4.9892140051994032</v>
      </c>
      <c r="H21" s="37">
        <v>2340</v>
      </c>
      <c r="I21" s="38">
        <f t="shared" si="4"/>
        <v>6.0093993168802484</v>
      </c>
      <c r="J21" s="39"/>
      <c r="K21" s="35" t="s">
        <v>39</v>
      </c>
    </row>
    <row r="22" spans="1:11" s="12" customFormat="1" ht="15" customHeight="1">
      <c r="A22" s="35"/>
      <c r="B22" s="35" t="s">
        <v>40</v>
      </c>
      <c r="C22" s="35"/>
      <c r="D22" s="36"/>
      <c r="E22" s="37">
        <v>9822</v>
      </c>
      <c r="F22" s="37">
        <v>21351</v>
      </c>
      <c r="G22" s="38">
        <f t="shared" si="3"/>
        <v>29.524586536865975</v>
      </c>
      <c r="H22" s="37">
        <v>6661</v>
      </c>
      <c r="I22" s="38">
        <f t="shared" si="4"/>
        <v>17.106243098179203</v>
      </c>
      <c r="J22" s="39"/>
      <c r="K22" s="35" t="s">
        <v>41</v>
      </c>
    </row>
    <row r="23" spans="1:11" s="12" customFormat="1" ht="15" customHeight="1">
      <c r="A23" s="35"/>
      <c r="B23" s="35" t="s">
        <v>42</v>
      </c>
      <c r="C23" s="35"/>
      <c r="D23" s="36"/>
      <c r="E23" s="37">
        <f>142+3270</f>
        <v>3412</v>
      </c>
      <c r="F23" s="37">
        <f>1229+8008</f>
        <v>9237</v>
      </c>
      <c r="G23" s="38">
        <f t="shared" si="3"/>
        <v>12.773106919630511</v>
      </c>
      <c r="H23" s="37">
        <v>3990</v>
      </c>
      <c r="I23" s="38">
        <f t="shared" si="4"/>
        <v>10.24679627109068</v>
      </c>
      <c r="J23" s="39"/>
      <c r="K23" s="35" t="s">
        <v>43</v>
      </c>
    </row>
    <row r="24" spans="1:11" s="12" customFormat="1" ht="15" customHeight="1">
      <c r="A24" s="35"/>
      <c r="B24" s="35" t="s">
        <v>44</v>
      </c>
      <c r="C24" s="35"/>
      <c r="D24" s="36"/>
      <c r="E24" s="37">
        <v>109</v>
      </c>
      <c r="F24" s="37">
        <v>267</v>
      </c>
      <c r="G24" s="38">
        <f t="shared" si="3"/>
        <v>0.3692128989435256</v>
      </c>
      <c r="H24" s="37">
        <v>136</v>
      </c>
      <c r="I24" s="38">
        <f t="shared" si="4"/>
        <v>0.34926423380158711</v>
      </c>
      <c r="J24" s="39"/>
      <c r="K24" s="35" t="s">
        <v>45</v>
      </c>
    </row>
    <row r="25" spans="1:11" s="12" customFormat="1" ht="15" customHeight="1">
      <c r="A25" s="35"/>
      <c r="B25" s="35" t="s">
        <v>46</v>
      </c>
      <c r="C25" s="35"/>
      <c r="D25" s="36"/>
      <c r="E25" s="37">
        <v>477</v>
      </c>
      <c r="F25" s="37">
        <v>824</v>
      </c>
      <c r="G25" s="38">
        <f t="shared" si="3"/>
        <v>1.1394435532938769</v>
      </c>
      <c r="H25" s="37">
        <v>219</v>
      </c>
      <c r="I25" s="38">
        <f t="shared" si="4"/>
        <v>0.56241814119520284</v>
      </c>
      <c r="J25" s="39"/>
      <c r="K25" s="35" t="s">
        <v>47</v>
      </c>
    </row>
    <row r="26" spans="1:11" s="12" customFormat="1" ht="15" customHeight="1">
      <c r="A26" s="35"/>
      <c r="B26" s="35" t="s">
        <v>48</v>
      </c>
      <c r="C26" s="35"/>
      <c r="D26" s="36"/>
      <c r="E26" s="37">
        <v>187</v>
      </c>
      <c r="F26" s="37">
        <v>509</v>
      </c>
      <c r="G26" s="38">
        <f t="shared" si="3"/>
        <v>0.70385530173129041</v>
      </c>
      <c r="H26" s="37">
        <v>236</v>
      </c>
      <c r="I26" s="38">
        <f t="shared" si="4"/>
        <v>0.60607617042040118</v>
      </c>
      <c r="J26" s="39"/>
      <c r="K26" s="35" t="s">
        <v>49</v>
      </c>
    </row>
    <row r="27" spans="1:11" s="12" customFormat="1" ht="15" customHeight="1">
      <c r="A27" s="35"/>
      <c r="B27" s="35" t="s">
        <v>50</v>
      </c>
      <c r="C27" s="35"/>
      <c r="D27" s="36"/>
      <c r="E27" s="37">
        <v>269</v>
      </c>
      <c r="F27" s="37">
        <v>772</v>
      </c>
      <c r="G27" s="38">
        <f t="shared" si="3"/>
        <v>1.0675369212898944</v>
      </c>
      <c r="H27" s="37">
        <v>375</v>
      </c>
      <c r="I27" s="38">
        <f t="shared" si="4"/>
        <v>0.96304476232055269</v>
      </c>
      <c r="J27" s="39"/>
      <c r="K27" s="35" t="s">
        <v>51</v>
      </c>
    </row>
    <row r="28" spans="1:11" s="12" customFormat="1" ht="15" customHeight="1">
      <c r="A28" s="35"/>
      <c r="B28" s="35" t="s">
        <v>52</v>
      </c>
      <c r="C28" s="35"/>
      <c r="D28" s="36"/>
      <c r="E28" s="37">
        <v>422</v>
      </c>
      <c r="F28" s="37">
        <v>2123</v>
      </c>
      <c r="G28" s="38">
        <f t="shared" si="3"/>
        <v>2.9357265335472094</v>
      </c>
      <c r="H28" s="37">
        <v>1490</v>
      </c>
      <c r="I28" s="38">
        <f t="shared" si="4"/>
        <v>3.8264978556203291</v>
      </c>
      <c r="J28" s="39"/>
      <c r="K28" s="35" t="s">
        <v>53</v>
      </c>
    </row>
    <row r="29" spans="1:11" s="12" customFormat="1" ht="15" customHeight="1">
      <c r="A29" s="35"/>
      <c r="B29" s="35" t="s">
        <v>54</v>
      </c>
      <c r="C29" s="35"/>
      <c r="D29" s="36"/>
      <c r="E29" s="37">
        <v>1973</v>
      </c>
      <c r="F29" s="37">
        <v>2477</v>
      </c>
      <c r="G29" s="38">
        <f t="shared" si="3"/>
        <v>3.4252447591127826</v>
      </c>
      <c r="H29" s="37">
        <v>258</v>
      </c>
      <c r="I29" s="38">
        <f t="shared" si="4"/>
        <v>0.66257479647654027</v>
      </c>
      <c r="J29" s="39"/>
      <c r="K29" s="35" t="s">
        <v>55</v>
      </c>
    </row>
    <row r="30" spans="1:11" s="12" customFormat="1" ht="15" customHeight="1">
      <c r="A30" s="35"/>
      <c r="B30" s="35" t="s">
        <v>56</v>
      </c>
      <c r="C30" s="35"/>
      <c r="D30" s="36"/>
      <c r="E30" s="37">
        <v>2562</v>
      </c>
      <c r="F30" s="37">
        <v>21753</v>
      </c>
      <c r="G30" s="38">
        <f t="shared" si="3"/>
        <v>30.080480115050612</v>
      </c>
      <c r="H30" s="37">
        <v>17784</v>
      </c>
      <c r="I30" s="38">
        <f t="shared" si="4"/>
        <v>45.671434808289888</v>
      </c>
      <c r="J30" s="39"/>
      <c r="K30" s="35" t="s">
        <v>57</v>
      </c>
    </row>
    <row r="31" spans="1:11" s="12" customFormat="1" ht="15" customHeight="1">
      <c r="A31" s="35"/>
      <c r="B31" s="35" t="s">
        <v>58</v>
      </c>
      <c r="C31" s="35"/>
      <c r="D31" s="36"/>
      <c r="E31" s="37">
        <v>53</v>
      </c>
      <c r="F31" s="37">
        <v>253</v>
      </c>
      <c r="G31" s="38">
        <f t="shared" si="3"/>
        <v>0.34985342109629958</v>
      </c>
      <c r="H31" s="37">
        <v>165</v>
      </c>
      <c r="I31" s="38">
        <f t="shared" si="4"/>
        <v>0.42373969542104323</v>
      </c>
      <c r="J31" s="39"/>
      <c r="K31" s="35" t="s">
        <v>59</v>
      </c>
    </row>
    <row r="32" spans="1:11" s="12" customFormat="1" ht="15" customHeight="1">
      <c r="A32" s="35"/>
      <c r="B32" s="35" t="s">
        <v>60</v>
      </c>
      <c r="C32" s="35"/>
      <c r="D32" s="36"/>
      <c r="E32" s="37">
        <v>196</v>
      </c>
      <c r="F32" s="37">
        <v>1603</v>
      </c>
      <c r="G32" s="38">
        <f t="shared" si="3"/>
        <v>2.2166602135073843</v>
      </c>
      <c r="H32" s="37">
        <v>1336</v>
      </c>
      <c r="I32" s="38">
        <f t="shared" si="4"/>
        <v>3.4310074732273557</v>
      </c>
      <c r="J32" s="39"/>
      <c r="K32" s="35" t="s">
        <v>61</v>
      </c>
    </row>
    <row r="33" spans="1:11" s="12" customFormat="1" ht="15" customHeight="1">
      <c r="A33" s="35"/>
      <c r="B33" s="35" t="s">
        <v>62</v>
      </c>
      <c r="C33" s="35"/>
      <c r="D33" s="36"/>
      <c r="E33" s="37">
        <v>228</v>
      </c>
      <c r="F33" s="37">
        <v>532</v>
      </c>
      <c r="G33" s="38">
        <f t="shared" si="3"/>
        <v>0.73566015819459041</v>
      </c>
      <c r="H33" s="37">
        <v>245</v>
      </c>
      <c r="I33" s="38">
        <f t="shared" si="4"/>
        <v>0.62918924471609439</v>
      </c>
      <c r="J33" s="39"/>
      <c r="K33" s="35" t="s">
        <v>63</v>
      </c>
    </row>
    <row r="34" spans="1:11" s="12" customFormat="1" ht="15" customHeight="1">
      <c r="A34" s="35"/>
      <c r="B34" s="35" t="s">
        <v>64</v>
      </c>
      <c r="C34" s="35"/>
      <c r="D34" s="36"/>
      <c r="E34" s="37">
        <v>5</v>
      </c>
      <c r="F34" s="37">
        <v>908</v>
      </c>
      <c r="G34" s="38">
        <f t="shared" si="3"/>
        <v>1.2556004203772333</v>
      </c>
      <c r="H34" s="37">
        <v>907</v>
      </c>
      <c r="I34" s="38">
        <f t="shared" si="4"/>
        <v>2.3292842651326433</v>
      </c>
      <c r="J34" s="39"/>
      <c r="K34" s="35" t="s">
        <v>65</v>
      </c>
    </row>
    <row r="35" spans="1:11" ht="1.5" customHeight="1">
      <c r="A35" s="41"/>
      <c r="B35" s="41"/>
      <c r="C35" s="41"/>
      <c r="D35" s="42"/>
      <c r="E35" s="43"/>
      <c r="F35" s="43"/>
      <c r="G35" s="43"/>
      <c r="H35" s="43"/>
      <c r="I35" s="43"/>
      <c r="J35" s="43"/>
      <c r="K35" s="41"/>
    </row>
    <row r="36" spans="1:11" ht="2.25" customHeight="1"/>
    <row r="37" spans="1:11" s="46" customFormat="1" ht="18.75" customHeight="1">
      <c r="A37" s="45"/>
      <c r="B37" s="45" t="s">
        <v>66</v>
      </c>
      <c r="C37" s="45"/>
      <c r="D37" s="45"/>
      <c r="E37" s="45"/>
      <c r="F37" s="45"/>
      <c r="G37" s="45"/>
      <c r="H37" s="45"/>
      <c r="I37" s="45"/>
      <c r="J37" s="45"/>
      <c r="K37" s="45"/>
    </row>
    <row r="38" spans="1:11" s="46" customFormat="1" ht="13.5" customHeight="1">
      <c r="A38" s="45"/>
      <c r="B38" s="45" t="s">
        <v>67</v>
      </c>
      <c r="C38" s="45"/>
      <c r="D38" s="45"/>
      <c r="E38" s="45"/>
      <c r="F38" s="45"/>
      <c r="G38" s="45"/>
      <c r="H38" s="45"/>
      <c r="I38" s="45"/>
      <c r="J38" s="45"/>
      <c r="K38" s="45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 (2)</vt:lpstr>
      <vt:lpstr>'T-12.1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2018-10-31T03:14:49Z</dcterms:created>
  <dcterms:modified xsi:type="dcterms:W3CDTF">2018-10-31T03:15:17Z</dcterms:modified>
</cp:coreProperties>
</file>