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30" windowWidth="11715" windowHeight="6045"/>
  </bookViews>
  <sheets>
    <sheet name="T-14.7" sheetId="13" r:id="rId1"/>
  </sheets>
  <definedNames>
    <definedName name="_xlnm.Print_Area" localSheetId="0">'T-14.7'!$A$1:$AA$38</definedName>
  </definedNames>
  <calcPr calcId="124519"/>
</workbook>
</file>

<file path=xl/calcChain.xml><?xml version="1.0" encoding="utf-8"?>
<calcChain xmlns="http://schemas.openxmlformats.org/spreadsheetml/2006/main">
  <c r="O10" i="13"/>
  <c r="O12"/>
  <c r="O13"/>
  <c r="O14"/>
  <c r="O15"/>
  <c r="O16"/>
  <c r="O17"/>
  <c r="O18"/>
  <c r="O19"/>
  <c r="O20"/>
  <c r="O23"/>
  <c r="O22" s="1"/>
  <c r="O24"/>
  <c r="O25"/>
  <c r="O26"/>
  <c r="O27"/>
  <c r="O28"/>
  <c r="O30"/>
  <c r="O32"/>
  <c r="O33"/>
  <c r="O34"/>
  <c r="P22"/>
  <c r="R22"/>
  <c r="G22"/>
  <c r="H22"/>
  <c r="I22"/>
  <c r="J22"/>
  <c r="K22"/>
  <c r="L22"/>
  <c r="M22"/>
  <c r="F22"/>
  <c r="S10" l="1"/>
  <c r="S13"/>
  <c r="S12"/>
  <c r="S14"/>
  <c r="S15"/>
  <c r="S16"/>
  <c r="S17"/>
  <c r="S18"/>
  <c r="S19"/>
  <c r="S20"/>
  <c r="S23"/>
  <c r="S24"/>
  <c r="S25"/>
  <c r="S26"/>
  <c r="S27"/>
  <c r="S28"/>
  <c r="S30"/>
  <c r="S32"/>
  <c r="S33"/>
  <c r="S34"/>
  <c r="Q23"/>
  <c r="Q24"/>
  <c r="Q25"/>
  <c r="Q26"/>
  <c r="Q27"/>
  <c r="Q28"/>
  <c r="Q30"/>
  <c r="Q32"/>
  <c r="Q33"/>
  <c r="Q34"/>
  <c r="Q12"/>
  <c r="Q13"/>
  <c r="Q14"/>
  <c r="Q15"/>
  <c r="Q16"/>
  <c r="Q17"/>
  <c r="Q18"/>
  <c r="Q19"/>
  <c r="Q20"/>
  <c r="Q10"/>
  <c r="P10"/>
  <c r="R10"/>
  <c r="S22" l="1"/>
  <c r="Q22"/>
</calcChain>
</file>

<file path=xl/sharedStrings.xml><?xml version="1.0" encoding="utf-8"?>
<sst xmlns="http://schemas.openxmlformats.org/spreadsheetml/2006/main" count="66" uniqueCount="63">
  <si>
    <t>ตาราง</t>
  </si>
  <si>
    <t>Table</t>
  </si>
  <si>
    <t>ดัชนีราคาผู้บริโภคทั่วไป จำแนกตามหมวดสินค้า พ.ศ. 2556 - 2559</t>
  </si>
  <si>
    <t>General Consumer Price Index by Commodity Group: 2013 - 2016</t>
  </si>
  <si>
    <t>หมวดสินค้า</t>
  </si>
  <si>
    <t>ดัชนีราคาผู้บริโภคทั่วไป</t>
  </si>
  <si>
    <t>อัตราเงินเฟ้อ</t>
  </si>
  <si>
    <t>Commodity group</t>
  </si>
  <si>
    <t>สัดส่วน</t>
  </si>
  <si>
    <t>General Consumer Price Index</t>
  </si>
  <si>
    <t>Inflation Rate</t>
  </si>
  <si>
    <t>น้ำหนักปีฐาน</t>
  </si>
  <si>
    <t>2556</t>
  </si>
  <si>
    <t>Weight</t>
  </si>
  <si>
    <t>(2013)</t>
  </si>
  <si>
    <t>(2014)</t>
  </si>
  <si>
    <t>(2015)</t>
  </si>
  <si>
    <t>(2016)</t>
  </si>
  <si>
    <t>รวมทุกรายการ</t>
  </si>
  <si>
    <t>All commodities</t>
  </si>
  <si>
    <t>หมวดอาหารและเครื่องดื่ม</t>
  </si>
  <si>
    <t>Food and beverages</t>
  </si>
  <si>
    <t>ข้าว แป้ง และผลิตภัณฑ์จากแป้ง</t>
  </si>
  <si>
    <t>Rice flour and cereal products</t>
  </si>
  <si>
    <t>เนื้อสัตว์ เป็ดไก่ และสัตว์น้ำ</t>
  </si>
  <si>
    <t>Meat, poultry and fish</t>
  </si>
  <si>
    <t>ไข่ และผลิตภัณฑ์นม</t>
  </si>
  <si>
    <t>Eggs and dairy products</t>
  </si>
  <si>
    <t>ผัก และผลไม้</t>
  </si>
  <si>
    <t>Vegetables and fruits</t>
  </si>
  <si>
    <t>เครื่องประกอบอาหาร</t>
  </si>
  <si>
    <t>Seasonings and condiments</t>
  </si>
  <si>
    <t>เครื่องดื่มไม่มีแอลกอฮอล์</t>
  </si>
  <si>
    <t>Non-alcoholic beverages</t>
  </si>
  <si>
    <t>อาหารบริโภค-ในบ้าน</t>
  </si>
  <si>
    <t>Prepared food at home</t>
  </si>
  <si>
    <t>อาหารบริโภค-นอกบ้าน</t>
  </si>
  <si>
    <t>Food away from home</t>
  </si>
  <si>
    <t>หมวดอื่นๆ ไม่ใช่อาหารและเครื่องดื่ม</t>
  </si>
  <si>
    <t>Non-food and beverages</t>
  </si>
  <si>
    <t>หมวดเครื่องนุ่งห่ม และรองเท้า</t>
  </si>
  <si>
    <t>Apparel and footware</t>
  </si>
  <si>
    <t>หมวดเคหสถาน</t>
  </si>
  <si>
    <t>Housing and furnishing</t>
  </si>
  <si>
    <t>หมวดการตรวจรักษา และบริการส่วนบุคคล</t>
  </si>
  <si>
    <t>Medical and personal care</t>
  </si>
  <si>
    <t>หมวดพาหนะ การขนส่ง และการสื่อสาร</t>
  </si>
  <si>
    <t>Transportation and communication</t>
  </si>
  <si>
    <t>หมวดการบันเทิง การอ่าน และการศึกษา</t>
  </si>
  <si>
    <t>Recreation and education</t>
  </si>
  <si>
    <t>หมวดยาสูบ และเครื่องดื่มมีแอลกอฮอล์</t>
  </si>
  <si>
    <t>Tobacco and alcoholic beverages</t>
  </si>
  <si>
    <r>
      <t xml:space="preserve">ดัชนีราคาผู้บริโภคพื้นฐาน </t>
    </r>
    <r>
      <rPr>
        <b/>
        <vertAlign val="superscript"/>
        <sz val="11"/>
        <rFont val="TH SarabunPSK"/>
        <family val="2"/>
      </rPr>
      <t>1/</t>
    </r>
  </si>
  <si>
    <r>
      <t xml:space="preserve">Core consumer price index </t>
    </r>
    <r>
      <rPr>
        <b/>
        <vertAlign val="superscript"/>
        <sz val="10"/>
        <rFont val="TH SarabunPSK"/>
        <family val="2"/>
      </rPr>
      <t>1/</t>
    </r>
  </si>
  <si>
    <t>กลุ่มอาหารสด และพลังงาน</t>
  </si>
  <si>
    <t>Raw food and energy</t>
  </si>
  <si>
    <t>อาหารสด</t>
  </si>
  <si>
    <t>Raw food</t>
  </si>
  <si>
    <t>พลังงาน</t>
  </si>
  <si>
    <t>Energy</t>
  </si>
  <si>
    <r>
      <t xml:space="preserve">  1/  ดัชนีราคาผู้บริโภคพื้นฐาน คือดัชนีราคาผู้บริโภคทั่วไปที่หักรายการสินค้ากลุ่มอาหารสดและพลังงาน            1/  </t>
    </r>
    <r>
      <rPr>
        <sz val="12"/>
        <rFont val="TH SarabunPSK"/>
        <family val="2"/>
      </rPr>
      <t xml:space="preserve">The core consumer price index is the general consumer price index excluding raw food and energy items. </t>
    </r>
  </si>
  <si>
    <r>
      <t xml:space="preserve">ที่มา: สำนักดัชนีเศรษฐกิจการค้า  สำนักงานปลัดกระทรวง  กระทรวงพาณิชย์                                         </t>
    </r>
    <r>
      <rPr>
        <sz val="12"/>
        <rFont val="TH SarabunPSK"/>
        <family val="2"/>
      </rPr>
      <t>Source: Bureau of Trade and Economic Indices, Office of the Permanent Secretary, Ministry of Commerce</t>
    </r>
  </si>
  <si>
    <t>[2558 (2015)= 100]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</si>
</sst>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(* #,##0.00_);_(* \(#,##0.00\);_(* &quot;-&quot;??_);_(@_)"/>
    <numFmt numFmtId="189" formatCode="0.0"/>
    <numFmt numFmtId="191" formatCode="_(* #,##0.0_);_(* \(#,##0.0\);_(* &quot;-&quot;??_);_(@_)"/>
  </numFmts>
  <fonts count="15">
    <font>
      <sz val="14"/>
      <name val="Cordia New"/>
      <charset val="222"/>
    </font>
    <font>
      <sz val="14"/>
      <name val="Cordia New"/>
      <family val="2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charset val="222"/>
    </font>
    <font>
      <sz val="10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1.5"/>
      <name val="TH SarabunPSK"/>
      <family val="2"/>
    </font>
    <font>
      <sz val="11.5"/>
      <name val="TH SarabunPSK"/>
      <family val="2"/>
    </font>
    <font>
      <b/>
      <vertAlign val="superscript"/>
      <sz val="11"/>
      <name val="TH SarabunPSK"/>
      <family val="2"/>
    </font>
    <font>
      <b/>
      <vertAlign val="superscript"/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187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3" fontId="7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5" fillId="0" borderId="2" xfId="0" applyFont="1" applyBorder="1"/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89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left"/>
    </xf>
    <xf numFmtId="0" fontId="8" fillId="0" borderId="0" xfId="0" applyFont="1" applyBorder="1"/>
    <xf numFmtId="0" fontId="8" fillId="0" borderId="0" xfId="0" applyFont="1"/>
    <xf numFmtId="0" fontId="9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 applyBorder="1" applyAlignment="1">
      <alignment horizontal="center"/>
    </xf>
    <xf numFmtId="0" fontId="5" fillId="0" borderId="5" xfId="0" applyFont="1" applyBorder="1"/>
    <xf numFmtId="0" fontId="5" fillId="0" borderId="0" xfId="0" applyFont="1"/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" xfId="0" applyFont="1" applyBorder="1"/>
    <xf numFmtId="0" fontId="9" fillId="0" borderId="0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0" xfId="0" quotePrefix="1" applyFont="1" applyBorder="1" applyAlignment="1">
      <alignment horizontal="center" vertical="center"/>
    </xf>
    <xf numFmtId="0" fontId="9" fillId="0" borderId="9" xfId="0" applyFont="1" applyBorder="1"/>
    <xf numFmtId="0" fontId="9" fillId="0" borderId="0" xfId="0" applyFont="1" applyBorder="1"/>
    <xf numFmtId="0" fontId="9" fillId="0" borderId="4" xfId="0" quotePrefix="1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vertical="center"/>
    </xf>
    <xf numFmtId="191" fontId="6" fillId="0" borderId="9" xfId="5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/>
    <xf numFmtId="191" fontId="11" fillId="0" borderId="0" xfId="5" applyNumberFormat="1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191" fontId="5" fillId="0" borderId="9" xfId="5" applyNumberFormat="1" applyFont="1" applyBorder="1" applyAlignment="1">
      <alignment vertical="center"/>
    </xf>
    <xf numFmtId="191" fontId="12" fillId="0" borderId="0" xfId="5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9" fillId="0" borderId="1" xfId="0" applyFont="1" applyBorder="1"/>
    <xf numFmtId="0" fontId="9" fillId="0" borderId="1" xfId="0" applyFont="1" applyBorder="1" applyAlignment="1">
      <alignment vertical="center"/>
    </xf>
    <xf numFmtId="191" fontId="5" fillId="0" borderId="10" xfId="5" applyNumberFormat="1" applyFont="1" applyBorder="1" applyAlignment="1">
      <alignment vertical="center"/>
    </xf>
    <xf numFmtId="191" fontId="12" fillId="0" borderId="1" xfId="5" applyNumberFormat="1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9" fillId="0" borderId="0" xfId="0" applyFont="1" applyAlignment="1">
      <alignment horizontal="left"/>
    </xf>
    <xf numFmtId="0" fontId="12" fillId="0" borderId="0" xfId="0" applyFont="1"/>
    <xf numFmtId="2" fontId="6" fillId="0" borderId="4" xfId="0" applyNumberFormat="1" applyFont="1" applyBorder="1" applyAlignment="1">
      <alignment horizontal="right"/>
    </xf>
    <xf numFmtId="2" fontId="5" fillId="0" borderId="4" xfId="0" applyNumberFormat="1" applyFont="1" applyBorder="1" applyAlignment="1">
      <alignment horizontal="right"/>
    </xf>
    <xf numFmtId="2" fontId="6" fillId="0" borderId="0" xfId="0" applyNumberFormat="1" applyFont="1" applyBorder="1" applyAlignment="1">
      <alignment horizontal="right"/>
    </xf>
    <xf numFmtId="2" fontId="6" fillId="0" borderId="9" xfId="0" applyNumberFormat="1" applyFont="1" applyBorder="1" applyAlignment="1">
      <alignment horizontal="right"/>
    </xf>
    <xf numFmtId="2" fontId="6" fillId="0" borderId="0" xfId="5" applyNumberFormat="1" applyFont="1" applyBorder="1" applyAlignment="1">
      <alignment vertical="center"/>
    </xf>
    <xf numFmtId="2" fontId="6" fillId="0" borderId="8" xfId="0" applyNumberFormat="1" applyFont="1" applyBorder="1" applyAlignment="1">
      <alignment horizontal="right"/>
    </xf>
    <xf numFmtId="0" fontId="6" fillId="0" borderId="0" xfId="0" applyFont="1" applyBorder="1"/>
    <xf numFmtId="2" fontId="6" fillId="0" borderId="4" xfId="0" applyNumberFormat="1" applyFont="1" applyBorder="1"/>
    <xf numFmtId="2" fontId="6" fillId="0" borderId="0" xfId="0" applyNumberFormat="1" applyFont="1" applyBorder="1" applyAlignment="1">
      <alignment vertical="center"/>
    </xf>
    <xf numFmtId="2" fontId="6" fillId="0" borderId="9" xfId="5" applyNumberFormat="1" applyFont="1" applyBorder="1" applyAlignment="1">
      <alignment vertical="center"/>
    </xf>
    <xf numFmtId="2" fontId="6" fillId="0" borderId="4" xfId="5" applyNumberFormat="1" applyFont="1" applyBorder="1" applyAlignment="1">
      <alignment vertical="center"/>
    </xf>
    <xf numFmtId="2" fontId="5" fillId="0" borderId="4" xfId="5" applyNumberFormat="1" applyFont="1" applyBorder="1" applyAlignment="1">
      <alignment horizontal="right" vertical="center"/>
    </xf>
    <xf numFmtId="2" fontId="5" fillId="0" borderId="9" xfId="5" applyNumberFormat="1" applyFont="1" applyBorder="1" applyAlignment="1">
      <alignment vertical="center"/>
    </xf>
    <xf numFmtId="2" fontId="5" fillId="0" borderId="0" xfId="5" applyNumberFormat="1" applyFont="1" applyBorder="1" applyAlignment="1">
      <alignment vertical="center"/>
    </xf>
    <xf numFmtId="2" fontId="5" fillId="0" borderId="4" xfId="0" applyNumberFormat="1" applyFont="1" applyBorder="1"/>
    <xf numFmtId="2" fontId="5" fillId="0" borderId="0" xfId="0" applyNumberFormat="1" applyFont="1" applyBorder="1" applyAlignment="1">
      <alignment vertical="center"/>
    </xf>
    <xf numFmtId="2" fontId="5" fillId="0" borderId="4" xfId="5" applyNumberFormat="1" applyFont="1" applyBorder="1" applyAlignment="1">
      <alignment vertical="center"/>
    </xf>
    <xf numFmtId="2" fontId="5" fillId="0" borderId="6" xfId="0" applyNumberFormat="1" applyFont="1" applyBorder="1" applyAlignment="1">
      <alignment horizontal="right"/>
    </xf>
    <xf numFmtId="2" fontId="5" fillId="0" borderId="6" xfId="0" applyNumberFormat="1" applyFont="1" applyBorder="1"/>
    <xf numFmtId="2" fontId="5" fillId="0" borderId="1" xfId="0" applyNumberFormat="1" applyFont="1" applyBorder="1" applyAlignment="1">
      <alignment vertical="center"/>
    </xf>
    <xf numFmtId="2" fontId="5" fillId="0" borderId="1" xfId="5" applyNumberFormat="1" applyFont="1" applyBorder="1" applyAlignment="1">
      <alignment vertical="center"/>
    </xf>
    <xf numFmtId="2" fontId="5" fillId="0" borderId="10" xfId="5" applyNumberFormat="1" applyFont="1" applyBorder="1" applyAlignment="1">
      <alignment vertical="center"/>
    </xf>
    <xf numFmtId="2" fontId="5" fillId="0" borderId="6" xfId="5" applyNumberFormat="1" applyFont="1" applyBorder="1" applyAlignment="1">
      <alignment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" xfId="0" quotePrefix="1" applyFont="1" applyBorder="1" applyAlignment="1">
      <alignment horizontal="center" vertical="center"/>
    </xf>
    <xf numFmtId="0" fontId="5" fillId="0" borderId="11" xfId="0" applyFont="1" applyBorder="1"/>
    <xf numFmtId="0" fontId="5" fillId="0" borderId="6" xfId="0" quotePrefix="1" applyFont="1" applyBorder="1" applyAlignment="1">
      <alignment horizontal="center"/>
    </xf>
    <xf numFmtId="0" fontId="5" fillId="0" borderId="10" xfId="0" quotePrefix="1" applyFont="1" applyBorder="1" applyAlignment="1">
      <alignment horizontal="center"/>
    </xf>
  </cellXfs>
  <cellStyles count="8">
    <cellStyle name="Comma_Chapter13" xfId="1"/>
    <cellStyle name="Normal_Chapter13" xfId="2"/>
    <cellStyle name="เครื่องหมายจุลภาค" xfId="5" builtinId="3"/>
    <cellStyle name="ปกติ" xfId="0" builtinId="0"/>
    <cellStyle name="ปกติ 2" xfId="6"/>
    <cellStyle name="ปกติ 3" xfId="7"/>
    <cellStyle name="ปกติ 5" xfId="3"/>
    <cellStyle name="ปกติ 6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35</xdr:row>
      <xdr:rowOff>66675</xdr:rowOff>
    </xdr:from>
    <xdr:to>
      <xdr:col>25</xdr:col>
      <xdr:colOff>0</xdr:colOff>
      <xdr:row>37</xdr:row>
      <xdr:rowOff>0</xdr:rowOff>
    </xdr:to>
    <xdr:sp macro="" textlink="">
      <xdr:nvSpPr>
        <xdr:cNvPr id="2" name="Text Box 6">
          <a:extLst>
            <a:ext uri="{FF2B5EF4-FFF2-40B4-BE49-F238E27FC236}">
              <a16:creationId xmlns="" xmlns:a16="http://schemas.microsoft.com/office/drawing/2014/main" id="{318B2A8E-A9F6-4B6A-80FF-820F8CABF5C4}"/>
            </a:ext>
          </a:extLst>
        </xdr:cNvPr>
        <xdr:cNvSpPr txBox="1">
          <a:spLocks noChangeArrowheads="1"/>
        </xdr:cNvSpPr>
      </xdr:nvSpPr>
      <xdr:spPr bwMode="auto">
        <a:xfrm>
          <a:off x="9486900" y="6134100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25</xdr:col>
      <xdr:colOff>90583</xdr:colOff>
      <xdr:row>0</xdr:row>
      <xdr:rowOff>0</xdr:rowOff>
    </xdr:from>
    <xdr:to>
      <xdr:col>27</xdr:col>
      <xdr:colOff>72950</xdr:colOff>
      <xdr:row>37</xdr:row>
      <xdr:rowOff>202406</xdr:rowOff>
    </xdr:to>
    <xdr:grpSp>
      <xdr:nvGrpSpPr>
        <xdr:cNvPr id="3" name="Group 6">
          <a:extLst>
            <a:ext uri="{FF2B5EF4-FFF2-40B4-BE49-F238E27FC236}">
              <a16:creationId xmlns="" xmlns:a16="http://schemas.microsoft.com/office/drawing/2014/main" id="{30AC8C9A-82E2-4ED6-A8E2-A5575B47EC68}"/>
            </a:ext>
          </a:extLst>
        </xdr:cNvPr>
        <xdr:cNvGrpSpPr>
          <a:grpSpLocks/>
        </xdr:cNvGrpSpPr>
      </xdr:nvGrpSpPr>
      <xdr:grpSpPr bwMode="auto">
        <a:xfrm>
          <a:off x="9603677" y="0"/>
          <a:ext cx="613398" cy="6727031"/>
          <a:chOff x="948" y="0"/>
          <a:chExt cx="74" cy="700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26A7F210-CDCA-4AD2-B049-F1687210298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0" y="135"/>
            <a:ext cx="59" cy="5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=""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      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623E68F0-9D90-492E-9837-E1C689A7685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8" y="657"/>
            <a:ext cx="74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>
            <a:extLst>
              <a:ext uri="{FF2B5EF4-FFF2-40B4-BE49-F238E27FC236}">
                <a16:creationId xmlns="" xmlns:a16="http://schemas.microsoft.com/office/drawing/2014/main" id="{33717C78-23B5-4A6F-A4C8-3359F84BEF9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53" y="329"/>
            <a:ext cx="65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39"/>
  <sheetViews>
    <sheetView showGridLines="0" tabSelected="1" view="pageBreakPreview" zoomScale="80" zoomScaleSheetLayoutView="80" workbookViewId="0">
      <selection activeCell="K42" sqref="K42"/>
    </sheetView>
  </sheetViews>
  <sheetFormatPr defaultRowHeight="18.75"/>
  <cols>
    <col min="1" max="1" width="1.28515625" style="17" customWidth="1"/>
    <col min="2" max="2" width="1" style="17" customWidth="1"/>
    <col min="3" max="3" width="3.140625" style="17" customWidth="1"/>
    <col min="4" max="4" width="5.28515625" style="17" customWidth="1"/>
    <col min="5" max="5" width="19.28515625" style="17" customWidth="1"/>
    <col min="6" max="6" width="11.140625" style="17" customWidth="1"/>
    <col min="7" max="7" width="8.28515625" style="17" customWidth="1"/>
    <col min="8" max="8" width="1" style="17" customWidth="1"/>
    <col min="9" max="9" width="8.28515625" style="17" customWidth="1"/>
    <col min="10" max="10" width="1" style="17" customWidth="1"/>
    <col min="11" max="11" width="8.28515625" style="17" customWidth="1"/>
    <col min="12" max="12" width="1" style="17" customWidth="1"/>
    <col min="13" max="13" width="8.7109375" style="17" customWidth="1"/>
    <col min="14" max="14" width="1" style="17" customWidth="1"/>
    <col min="15" max="15" width="8.28515625" style="17" customWidth="1"/>
    <col min="16" max="16" width="1" style="17" customWidth="1"/>
    <col min="17" max="17" width="8.28515625" style="4" customWidth="1"/>
    <col min="18" max="18" width="1" style="4" customWidth="1"/>
    <col min="19" max="19" width="8.28515625" style="4" customWidth="1"/>
    <col min="20" max="20" width="1" style="4" customWidth="1"/>
    <col min="21" max="22" width="0.85546875" style="4" customWidth="1"/>
    <col min="23" max="23" width="1" style="17" customWidth="1"/>
    <col min="24" max="24" width="30.7109375" style="17" customWidth="1"/>
    <col min="25" max="25" width="2.28515625" style="17" customWidth="1"/>
    <col min="26" max="26" width="4.5703125" style="4" customWidth="1"/>
    <col min="27" max="27" width="4.85546875" style="17" customWidth="1"/>
    <col min="28" max="16384" width="9.140625" style="17"/>
  </cols>
  <sheetData>
    <row r="1" spans="1:26" s="2" customFormat="1" ht="21.75" customHeight="1">
      <c r="A1" s="1" t="s">
        <v>0</v>
      </c>
      <c r="D1" s="9">
        <v>14.7</v>
      </c>
      <c r="E1" s="1" t="s">
        <v>2</v>
      </c>
      <c r="Q1" s="3"/>
      <c r="R1" s="3"/>
      <c r="S1" s="3"/>
      <c r="T1" s="3"/>
      <c r="U1" s="3"/>
      <c r="V1" s="3"/>
      <c r="Z1" s="3"/>
    </row>
    <row r="2" spans="1:26" s="2" customFormat="1" ht="18.75" customHeight="1">
      <c r="A2" s="1" t="s">
        <v>1</v>
      </c>
      <c r="D2" s="9">
        <v>14.7</v>
      </c>
      <c r="E2" s="10" t="s">
        <v>3</v>
      </c>
      <c r="Z2" s="3"/>
    </row>
    <row r="3" spans="1:26" s="11" customFormat="1" ht="13.5" customHeight="1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3" t="s">
        <v>62</v>
      </c>
      <c r="Y3" s="14"/>
    </row>
    <row r="4" spans="1:26" s="12" customFormat="1" ht="3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18" customHeight="1">
      <c r="A5" s="74" t="s">
        <v>4</v>
      </c>
      <c r="B5" s="74"/>
      <c r="C5" s="74"/>
      <c r="D5" s="74"/>
      <c r="E5" s="74"/>
      <c r="F5" s="16"/>
      <c r="G5" s="78" t="s">
        <v>5</v>
      </c>
      <c r="H5" s="78"/>
      <c r="I5" s="78"/>
      <c r="J5" s="78"/>
      <c r="K5" s="78"/>
      <c r="L5" s="78"/>
      <c r="M5" s="78"/>
      <c r="N5" s="79"/>
      <c r="O5" s="78" t="s">
        <v>6</v>
      </c>
      <c r="P5" s="78"/>
      <c r="Q5" s="78"/>
      <c r="R5" s="78"/>
      <c r="S5" s="78"/>
      <c r="T5" s="79"/>
      <c r="U5" s="5"/>
      <c r="V5" s="5"/>
      <c r="W5" s="74" t="s">
        <v>7</v>
      </c>
      <c r="X5" s="74"/>
      <c r="Y5" s="7"/>
      <c r="Z5" s="7"/>
    </row>
    <row r="6" spans="1:26" ht="19.5" customHeight="1">
      <c r="A6" s="75"/>
      <c r="B6" s="75"/>
      <c r="C6" s="75"/>
      <c r="D6" s="75"/>
      <c r="E6" s="76"/>
      <c r="F6" s="18" t="s">
        <v>8</v>
      </c>
      <c r="G6" s="80" t="s">
        <v>9</v>
      </c>
      <c r="H6" s="80"/>
      <c r="I6" s="80"/>
      <c r="J6" s="80"/>
      <c r="K6" s="80"/>
      <c r="L6" s="80"/>
      <c r="M6" s="80"/>
      <c r="N6" s="81"/>
      <c r="O6" s="80" t="s">
        <v>10</v>
      </c>
      <c r="P6" s="80"/>
      <c r="Q6" s="80"/>
      <c r="R6" s="80"/>
      <c r="S6" s="80"/>
      <c r="T6" s="81"/>
      <c r="U6" s="7"/>
      <c r="V6" s="7"/>
      <c r="W6" s="76"/>
      <c r="X6" s="75"/>
      <c r="Y6" s="19"/>
    </row>
    <row r="7" spans="1:26" ht="15.75" customHeight="1">
      <c r="A7" s="75"/>
      <c r="B7" s="75"/>
      <c r="C7" s="75"/>
      <c r="D7" s="75"/>
      <c r="E7" s="76"/>
      <c r="F7" s="6" t="s">
        <v>11</v>
      </c>
      <c r="G7" s="82" t="s">
        <v>12</v>
      </c>
      <c r="H7" s="83"/>
      <c r="I7" s="82">
        <v>2557</v>
      </c>
      <c r="J7" s="83"/>
      <c r="K7" s="82">
        <v>2558</v>
      </c>
      <c r="L7" s="83"/>
      <c r="M7" s="82">
        <v>2559</v>
      </c>
      <c r="N7" s="83"/>
      <c r="O7" s="82">
        <v>2557</v>
      </c>
      <c r="P7" s="83"/>
      <c r="Q7" s="82">
        <v>2558</v>
      </c>
      <c r="R7" s="83"/>
      <c r="S7" s="82">
        <v>2559</v>
      </c>
      <c r="T7" s="83"/>
      <c r="W7" s="76"/>
      <c r="X7" s="75"/>
      <c r="Y7" s="19"/>
    </row>
    <row r="8" spans="1:26" ht="15.75" customHeight="1">
      <c r="A8" s="77"/>
      <c r="B8" s="77"/>
      <c r="C8" s="77"/>
      <c r="D8" s="77"/>
      <c r="E8" s="77"/>
      <c r="F8" s="20" t="s">
        <v>13</v>
      </c>
      <c r="G8" s="84" t="s">
        <v>14</v>
      </c>
      <c r="H8" s="85"/>
      <c r="I8" s="84" t="s">
        <v>15</v>
      </c>
      <c r="J8" s="85"/>
      <c r="K8" s="84" t="s">
        <v>16</v>
      </c>
      <c r="L8" s="85"/>
      <c r="M8" s="84" t="s">
        <v>17</v>
      </c>
      <c r="N8" s="85"/>
      <c r="O8" s="84" t="s">
        <v>14</v>
      </c>
      <c r="P8" s="85"/>
      <c r="Q8" s="84" t="s">
        <v>15</v>
      </c>
      <c r="R8" s="85"/>
      <c r="S8" s="84" t="s">
        <v>16</v>
      </c>
      <c r="T8" s="85"/>
      <c r="U8" s="21"/>
      <c r="V8" s="21"/>
      <c r="W8" s="77"/>
      <c r="X8" s="77"/>
      <c r="Y8" s="19"/>
    </row>
    <row r="9" spans="1:26" s="30" customFormat="1" ht="2.25" customHeight="1">
      <c r="A9" s="22"/>
      <c r="B9" s="22"/>
      <c r="C9" s="22"/>
      <c r="D9" s="22"/>
      <c r="E9" s="22"/>
      <c r="F9" s="23"/>
      <c r="G9" s="24"/>
      <c r="H9" s="25"/>
      <c r="I9" s="26"/>
      <c r="J9" s="27"/>
      <c r="K9" s="26"/>
      <c r="L9" s="28"/>
      <c r="M9" s="29"/>
      <c r="N9" s="27"/>
      <c r="O9" s="28"/>
      <c r="P9" s="28"/>
      <c r="Q9" s="29"/>
      <c r="R9" s="27"/>
      <c r="S9" s="29"/>
      <c r="T9" s="27"/>
      <c r="U9" s="28"/>
      <c r="V9" s="28"/>
      <c r="W9" s="19"/>
      <c r="X9" s="19"/>
      <c r="Y9" s="22"/>
      <c r="Z9" s="28"/>
    </row>
    <row r="10" spans="1:26" s="36" customFormat="1" ht="16.5" customHeight="1">
      <c r="A10" s="31" t="s">
        <v>18</v>
      </c>
      <c r="B10" s="32"/>
      <c r="C10" s="32"/>
      <c r="D10" s="32"/>
      <c r="E10" s="32"/>
      <c r="F10" s="51">
        <v>100</v>
      </c>
      <c r="G10" s="58">
        <v>99.0833333333333</v>
      </c>
      <c r="H10" s="59"/>
      <c r="I10" s="58">
        <v>101.558333333333</v>
      </c>
      <c r="J10" s="55"/>
      <c r="K10" s="58">
        <v>99.991666666666703</v>
      </c>
      <c r="L10" s="55"/>
      <c r="M10" s="58">
        <v>99.808333333333294</v>
      </c>
      <c r="N10" s="60"/>
      <c r="O10" s="55">
        <f>((I10-G10)/G10)*100</f>
        <v>2.497897392766725</v>
      </c>
      <c r="P10" s="55" t="e">
        <f t="shared" ref="P10:R10" si="0">((J10-H10)/H10)*100</f>
        <v>#DIV/0!</v>
      </c>
      <c r="Q10" s="61">
        <f>((K10-I10)/I10)*100</f>
        <v>-1.5426273898412721</v>
      </c>
      <c r="R10" s="55" t="e">
        <f t="shared" si="0"/>
        <v>#DIV/0!</v>
      </c>
      <c r="S10" s="61">
        <f>((M10-K10)/K10)*100</f>
        <v>-0.18334861238444014</v>
      </c>
      <c r="T10" s="33"/>
      <c r="U10" s="34" t="s">
        <v>19</v>
      </c>
      <c r="V10" s="34"/>
      <c r="W10" s="35"/>
      <c r="X10" s="34"/>
      <c r="Y10" s="8"/>
      <c r="Z10" s="4"/>
    </row>
    <row r="11" spans="1:26" s="36" customFormat="1" ht="2.25" customHeight="1">
      <c r="A11" s="31"/>
      <c r="B11" s="32"/>
      <c r="C11" s="32"/>
      <c r="D11" s="32"/>
      <c r="E11" s="32"/>
      <c r="F11" s="62"/>
      <c r="G11" s="61"/>
      <c r="H11" s="59"/>
      <c r="I11" s="61"/>
      <c r="J11" s="55"/>
      <c r="K11" s="58">
        <v>100.033333333333</v>
      </c>
      <c r="L11" s="55"/>
      <c r="M11" s="61"/>
      <c r="N11" s="60"/>
      <c r="O11" s="55"/>
      <c r="P11" s="55"/>
      <c r="Q11" s="61"/>
      <c r="R11" s="60"/>
      <c r="S11" s="55"/>
      <c r="T11" s="33"/>
      <c r="U11" s="37"/>
      <c r="V11" s="37"/>
      <c r="W11" s="38"/>
      <c r="X11" s="38"/>
      <c r="Y11" s="8"/>
      <c r="Z11" s="4"/>
    </row>
    <row r="12" spans="1:26" ht="16.5" customHeight="1">
      <c r="A12" s="30"/>
      <c r="B12" s="32" t="s">
        <v>20</v>
      </c>
      <c r="C12" s="39"/>
      <c r="D12" s="39"/>
      <c r="E12" s="39"/>
      <c r="F12" s="51">
        <v>34.011666666666699</v>
      </c>
      <c r="G12" s="58">
        <v>94.1666666666667</v>
      </c>
      <c r="H12" s="59"/>
      <c r="I12" s="58">
        <v>98.8</v>
      </c>
      <c r="J12" s="55"/>
      <c r="K12" s="58">
        <v>100</v>
      </c>
      <c r="L12" s="55"/>
      <c r="M12" s="58">
        <v>100.433333333333</v>
      </c>
      <c r="N12" s="63"/>
      <c r="O12" s="55">
        <f t="shared" ref="O12:O34" si="1">((I12-G12)/G12)*100</f>
        <v>4.9203539823008446</v>
      </c>
      <c r="P12" s="64"/>
      <c r="Q12" s="61">
        <f t="shared" ref="Q12:Q34" si="2">((K12-I12)/I12)*100</f>
        <v>1.2145748987854281</v>
      </c>
      <c r="R12" s="63"/>
      <c r="S12" s="55">
        <f t="shared" ref="S12:S20" si="3">((M12-K12)/K12)*100</f>
        <v>0.43333333333299606</v>
      </c>
      <c r="T12" s="40"/>
      <c r="U12" s="41"/>
      <c r="V12" s="41"/>
      <c r="W12" s="42" t="s">
        <v>21</v>
      </c>
      <c r="X12" s="35"/>
      <c r="Y12" s="4"/>
    </row>
    <row r="13" spans="1:26" ht="16.5" customHeight="1">
      <c r="A13" s="30"/>
      <c r="B13" s="39"/>
      <c r="C13" s="39" t="s">
        <v>22</v>
      </c>
      <c r="D13" s="39"/>
      <c r="E13" s="39"/>
      <c r="F13" s="52">
        <v>4.1816666666666702</v>
      </c>
      <c r="G13" s="65">
        <v>99.533333333333303</v>
      </c>
      <c r="H13" s="66"/>
      <c r="I13" s="65">
        <v>100</v>
      </c>
      <c r="J13" s="64"/>
      <c r="K13" s="65">
        <v>100</v>
      </c>
      <c r="L13" s="64"/>
      <c r="M13" s="65">
        <v>90.875</v>
      </c>
      <c r="N13" s="63"/>
      <c r="O13" s="64">
        <f t="shared" si="1"/>
        <v>0.468854655056963</v>
      </c>
      <c r="P13" s="64"/>
      <c r="Q13" s="67">
        <f t="shared" si="2"/>
        <v>0</v>
      </c>
      <c r="R13" s="63"/>
      <c r="S13" s="64">
        <f t="shared" si="3"/>
        <v>-9.125</v>
      </c>
      <c r="T13" s="40"/>
      <c r="U13" s="41"/>
      <c r="V13" s="41"/>
      <c r="W13" s="43"/>
      <c r="X13" s="43" t="s">
        <v>23</v>
      </c>
      <c r="Y13" s="4"/>
    </row>
    <row r="14" spans="1:26" ht="16.5" customHeight="1">
      <c r="A14" s="30"/>
      <c r="B14" s="39"/>
      <c r="C14" s="39" t="s">
        <v>24</v>
      </c>
      <c r="D14" s="39"/>
      <c r="E14" s="39"/>
      <c r="F14" s="52">
        <v>9.0741666666666596</v>
      </c>
      <c r="G14" s="65">
        <v>93.258333333333297</v>
      </c>
      <c r="H14" s="66"/>
      <c r="I14" s="65">
        <v>100.258333333333</v>
      </c>
      <c r="J14" s="64"/>
      <c r="K14" s="65">
        <v>99.9583333333334</v>
      </c>
      <c r="L14" s="64"/>
      <c r="M14" s="65">
        <v>102.23333333333299</v>
      </c>
      <c r="N14" s="63"/>
      <c r="O14" s="64">
        <f t="shared" si="1"/>
        <v>7.5060316325615632</v>
      </c>
      <c r="P14" s="64"/>
      <c r="Q14" s="67">
        <f t="shared" si="2"/>
        <v>-0.29922699692421273</v>
      </c>
      <c r="R14" s="63"/>
      <c r="S14" s="64">
        <f t="shared" si="3"/>
        <v>2.2759483117961739</v>
      </c>
      <c r="T14" s="40"/>
      <c r="U14" s="41"/>
      <c r="V14" s="41"/>
      <c r="W14" s="43"/>
      <c r="X14" s="43" t="s">
        <v>25</v>
      </c>
      <c r="Y14" s="4"/>
    </row>
    <row r="15" spans="1:26" ht="16.5" customHeight="1">
      <c r="A15" s="30"/>
      <c r="B15" s="39"/>
      <c r="C15" s="39" t="s">
        <v>26</v>
      </c>
      <c r="D15" s="39"/>
      <c r="E15" s="39"/>
      <c r="F15" s="52">
        <v>1.5024999999999999</v>
      </c>
      <c r="G15" s="65">
        <v>101.52500000000001</v>
      </c>
      <c r="H15" s="66"/>
      <c r="I15" s="65">
        <v>103.341666666667</v>
      </c>
      <c r="J15" s="64"/>
      <c r="K15" s="65">
        <v>100.01666666666701</v>
      </c>
      <c r="L15" s="64"/>
      <c r="M15" s="65">
        <v>100.85</v>
      </c>
      <c r="N15" s="63"/>
      <c r="O15" s="64">
        <f t="shared" si="1"/>
        <v>1.7893786423708344</v>
      </c>
      <c r="P15" s="64"/>
      <c r="Q15" s="67">
        <f t="shared" si="2"/>
        <v>-3.2174824610918265</v>
      </c>
      <c r="R15" s="63"/>
      <c r="S15" s="64">
        <f t="shared" si="3"/>
        <v>0.83319446758838667</v>
      </c>
      <c r="T15" s="40"/>
      <c r="U15" s="41"/>
      <c r="V15" s="41"/>
      <c r="W15" s="43"/>
      <c r="X15" s="43" t="s">
        <v>27</v>
      </c>
      <c r="Y15" s="4"/>
    </row>
    <row r="16" spans="1:26" ht="16.5" customHeight="1">
      <c r="A16" s="30"/>
      <c r="B16" s="39"/>
      <c r="C16" s="39" t="s">
        <v>28</v>
      </c>
      <c r="D16" s="39"/>
      <c r="E16" s="39"/>
      <c r="F16" s="52">
        <v>4.09</v>
      </c>
      <c r="G16" s="65">
        <v>99.375</v>
      </c>
      <c r="H16" s="66"/>
      <c r="I16" s="65">
        <v>100.14166666666701</v>
      </c>
      <c r="J16" s="64"/>
      <c r="K16" s="65">
        <v>100.01666666666701</v>
      </c>
      <c r="L16" s="64"/>
      <c r="M16" s="65">
        <v>107.508333333333</v>
      </c>
      <c r="N16" s="63"/>
      <c r="O16" s="64">
        <f t="shared" si="1"/>
        <v>0.77148846960201933</v>
      </c>
      <c r="P16" s="64"/>
      <c r="Q16" s="67">
        <f t="shared" si="2"/>
        <v>-0.12482316717982815</v>
      </c>
      <c r="R16" s="63"/>
      <c r="S16" s="64">
        <f t="shared" si="3"/>
        <v>7.49041826362203</v>
      </c>
      <c r="T16" s="40"/>
      <c r="U16" s="41"/>
      <c r="V16" s="41"/>
      <c r="W16" s="43"/>
      <c r="X16" s="43" t="s">
        <v>29</v>
      </c>
      <c r="Y16" s="4"/>
    </row>
    <row r="17" spans="1:26" ht="16.5" customHeight="1">
      <c r="A17" s="30"/>
      <c r="B17" s="39"/>
      <c r="C17" s="39" t="s">
        <v>30</v>
      </c>
      <c r="D17" s="39"/>
      <c r="E17" s="39"/>
      <c r="F17" s="52">
        <v>3.33</v>
      </c>
      <c r="G17" s="65">
        <v>88.233333333333306</v>
      </c>
      <c r="H17" s="66"/>
      <c r="I17" s="65">
        <v>99.258333333333297</v>
      </c>
      <c r="J17" s="64"/>
      <c r="K17" s="65">
        <v>100.01666666666701</v>
      </c>
      <c r="L17" s="64"/>
      <c r="M17" s="65">
        <v>97.733333333333306</v>
      </c>
      <c r="N17" s="63"/>
      <c r="O17" s="64">
        <f t="shared" si="1"/>
        <v>12.495277672837169</v>
      </c>
      <c r="P17" s="64"/>
      <c r="Q17" s="67">
        <f t="shared" si="2"/>
        <v>0.76399966417635101</v>
      </c>
      <c r="R17" s="63"/>
      <c r="S17" s="64">
        <f t="shared" si="3"/>
        <v>-2.2829528411934943</v>
      </c>
      <c r="T17" s="40"/>
      <c r="U17" s="41"/>
      <c r="V17" s="41"/>
      <c r="W17" s="43"/>
      <c r="X17" s="43" t="s">
        <v>31</v>
      </c>
      <c r="Y17" s="4"/>
    </row>
    <row r="18" spans="1:26" ht="16.5" customHeight="1">
      <c r="A18" s="30"/>
      <c r="B18" s="39"/>
      <c r="C18" s="39" t="s">
        <v>32</v>
      </c>
      <c r="D18" s="39"/>
      <c r="E18" s="39"/>
      <c r="F18" s="52">
        <v>2.1766666666666699</v>
      </c>
      <c r="G18" s="65">
        <v>98.608333333333306</v>
      </c>
      <c r="H18" s="66"/>
      <c r="I18" s="65">
        <v>99.65</v>
      </c>
      <c r="J18" s="64"/>
      <c r="K18" s="65">
        <v>99.991666666666703</v>
      </c>
      <c r="L18" s="64"/>
      <c r="M18" s="65">
        <v>99.933333333333294</v>
      </c>
      <c r="N18" s="63"/>
      <c r="O18" s="64">
        <f t="shared" si="1"/>
        <v>1.0563677850080622</v>
      </c>
      <c r="P18" s="64"/>
      <c r="Q18" s="67">
        <f t="shared" si="2"/>
        <v>0.34286670011710685</v>
      </c>
      <c r="R18" s="63"/>
      <c r="S18" s="64">
        <f t="shared" si="3"/>
        <v>-5.8338194849645628E-2</v>
      </c>
      <c r="T18" s="40"/>
      <c r="U18" s="41"/>
      <c r="V18" s="41"/>
      <c r="W18" s="43"/>
      <c r="X18" s="43" t="s">
        <v>33</v>
      </c>
      <c r="Y18" s="4"/>
    </row>
    <row r="19" spans="1:26" ht="15.75" customHeight="1">
      <c r="A19" s="30"/>
      <c r="B19" s="39"/>
      <c r="C19" s="39" t="s">
        <v>34</v>
      </c>
      <c r="D19" s="39"/>
      <c r="E19" s="39"/>
      <c r="F19" s="51">
        <v>5.1550000000000002</v>
      </c>
      <c r="G19" s="65">
        <v>89.775000000000006</v>
      </c>
      <c r="H19" s="66"/>
      <c r="I19" s="65">
        <v>95.5</v>
      </c>
      <c r="J19" s="64"/>
      <c r="K19" s="65">
        <v>100</v>
      </c>
      <c r="L19" s="64"/>
      <c r="M19" s="65">
        <v>99.974999999999994</v>
      </c>
      <c r="N19" s="63"/>
      <c r="O19" s="64">
        <f t="shared" si="1"/>
        <v>6.3770537454747904</v>
      </c>
      <c r="P19" s="64"/>
      <c r="Q19" s="67">
        <f t="shared" si="2"/>
        <v>4.7120418848167542</v>
      </c>
      <c r="R19" s="63"/>
      <c r="S19" s="64">
        <f t="shared" si="3"/>
        <v>-2.5000000000005681E-2</v>
      </c>
      <c r="T19" s="40"/>
      <c r="U19" s="41"/>
      <c r="V19" s="41"/>
      <c r="W19" s="43"/>
      <c r="X19" s="43" t="s">
        <v>35</v>
      </c>
      <c r="Y19" s="4"/>
    </row>
    <row r="20" spans="1:26" ht="15.75" customHeight="1">
      <c r="A20" s="30"/>
      <c r="B20" s="39"/>
      <c r="C20" s="39" t="s">
        <v>36</v>
      </c>
      <c r="D20" s="39"/>
      <c r="E20" s="39"/>
      <c r="F20" s="52">
        <v>4.5025000000000004</v>
      </c>
      <c r="G20" s="65">
        <v>89.9</v>
      </c>
      <c r="H20" s="66"/>
      <c r="I20" s="65">
        <v>94.316666666666706</v>
      </c>
      <c r="J20" s="64"/>
      <c r="K20" s="65">
        <v>100.02500000000001</v>
      </c>
      <c r="L20" s="64"/>
      <c r="M20" s="65">
        <v>100.3</v>
      </c>
      <c r="N20" s="63"/>
      <c r="O20" s="64">
        <f t="shared" si="1"/>
        <v>4.9128661475714122</v>
      </c>
      <c r="P20" s="64"/>
      <c r="Q20" s="67">
        <f t="shared" si="2"/>
        <v>6.0523060611415067</v>
      </c>
      <c r="R20" s="63"/>
      <c r="S20" s="64">
        <f t="shared" si="3"/>
        <v>0.27493126718319566</v>
      </c>
      <c r="T20" s="40"/>
      <c r="U20" s="41"/>
      <c r="V20" s="41"/>
      <c r="W20" s="43"/>
      <c r="X20" s="43" t="s">
        <v>37</v>
      </c>
      <c r="Y20" s="4"/>
    </row>
    <row r="21" spans="1:26" ht="2.25" customHeight="1">
      <c r="A21" s="30"/>
      <c r="B21" s="39"/>
      <c r="C21" s="39"/>
      <c r="D21" s="39"/>
      <c r="E21" s="39"/>
      <c r="F21" s="52"/>
      <c r="G21" s="67"/>
      <c r="H21" s="66"/>
      <c r="I21" s="67"/>
      <c r="J21" s="64"/>
      <c r="K21" s="65">
        <v>100</v>
      </c>
      <c r="L21" s="64"/>
      <c r="M21" s="67"/>
      <c r="N21" s="63"/>
      <c r="O21" s="64"/>
      <c r="P21" s="64"/>
      <c r="Q21" s="61"/>
      <c r="R21" s="63"/>
      <c r="S21" s="55"/>
      <c r="T21" s="40"/>
      <c r="U21" s="41"/>
      <c r="V21" s="41"/>
      <c r="W21" s="43"/>
      <c r="X21" s="43"/>
      <c r="Y21" s="4"/>
    </row>
    <row r="22" spans="1:26" ht="16.5" customHeight="1">
      <c r="A22" s="30"/>
      <c r="B22" s="32" t="s">
        <v>38</v>
      </c>
      <c r="C22" s="39"/>
      <c r="D22" s="39"/>
      <c r="E22" s="39"/>
      <c r="F22" s="56">
        <f>F23+F24+F25+F26+F27+F28</f>
        <v>65.989166666666662</v>
      </c>
      <c r="G22" s="53">
        <f t="shared" ref="G22:M22" si="4">G23+G24+G25+G26+G27+G28</f>
        <v>598.83333333333348</v>
      </c>
      <c r="H22" s="54">
        <f t="shared" si="4"/>
        <v>0</v>
      </c>
      <c r="I22" s="53">
        <f t="shared" si="4"/>
        <v>605.42500000000109</v>
      </c>
      <c r="J22" s="54">
        <f t="shared" si="4"/>
        <v>0</v>
      </c>
      <c r="K22" s="53">
        <f t="shared" si="4"/>
        <v>599.93333333333328</v>
      </c>
      <c r="L22" s="54">
        <f t="shared" si="4"/>
        <v>0</v>
      </c>
      <c r="M22" s="53">
        <f t="shared" si="4"/>
        <v>615.66666666666663</v>
      </c>
      <c r="N22" s="63"/>
      <c r="O22" s="55">
        <f>(O23+O24+O25+O26+O27+O28)/6</f>
        <v>1.1160625266618378</v>
      </c>
      <c r="P22" s="60">
        <f t="shared" ref="P22:S22" si="5">(P23+P24+P25+P26+P27+P28)/6</f>
        <v>0</v>
      </c>
      <c r="Q22" s="55">
        <f t="shared" si="5"/>
        <v>-0.79824085129688704</v>
      </c>
      <c r="R22" s="60">
        <f t="shared" si="5"/>
        <v>0</v>
      </c>
      <c r="S22" s="55">
        <f t="shared" si="5"/>
        <v>2.6220365530604952</v>
      </c>
      <c r="T22" s="40"/>
      <c r="U22" s="35"/>
      <c r="V22" s="34" t="s">
        <v>39</v>
      </c>
      <c r="W22" s="43"/>
      <c r="X22" s="43"/>
      <c r="Y22" s="4"/>
    </row>
    <row r="23" spans="1:26" ht="16.5" customHeight="1">
      <c r="A23" s="30"/>
      <c r="B23" s="39"/>
      <c r="C23" s="39" t="s">
        <v>40</v>
      </c>
      <c r="D23" s="39"/>
      <c r="E23" s="39"/>
      <c r="F23" s="52">
        <v>3.60666666666667</v>
      </c>
      <c r="G23" s="65">
        <v>101.691666666667</v>
      </c>
      <c r="H23" s="66"/>
      <c r="I23" s="65">
        <v>102.091666666667</v>
      </c>
      <c r="J23" s="64"/>
      <c r="K23" s="65">
        <v>100</v>
      </c>
      <c r="L23" s="64"/>
      <c r="M23" s="65">
        <v>99.4166666666667</v>
      </c>
      <c r="N23" s="63"/>
      <c r="O23" s="64">
        <f t="shared" si="1"/>
        <v>0.39334589854952728</v>
      </c>
      <c r="P23" s="64"/>
      <c r="Q23" s="67">
        <f t="shared" si="2"/>
        <v>-2.0488123418499602</v>
      </c>
      <c r="R23" s="63"/>
      <c r="S23" s="64">
        <f>((M23-K23)/K23)*100</f>
        <v>-0.58333333333330017</v>
      </c>
      <c r="T23" s="40"/>
      <c r="U23" s="41"/>
      <c r="V23" s="41"/>
      <c r="W23" s="43"/>
      <c r="X23" s="43" t="s">
        <v>41</v>
      </c>
      <c r="Y23" s="4"/>
    </row>
    <row r="24" spans="1:26" ht="15.75" customHeight="1">
      <c r="A24" s="30"/>
      <c r="B24" s="39"/>
      <c r="C24" s="39" t="s">
        <v>42</v>
      </c>
      <c r="D24" s="39"/>
      <c r="E24" s="39"/>
      <c r="F24" s="52">
        <v>19.9783333333333</v>
      </c>
      <c r="G24" s="65">
        <v>99.191666666666606</v>
      </c>
      <c r="H24" s="66"/>
      <c r="I24" s="65">
        <v>100.291666666667</v>
      </c>
      <c r="J24" s="64"/>
      <c r="K24" s="65">
        <v>99.95</v>
      </c>
      <c r="L24" s="64"/>
      <c r="M24" s="65">
        <v>98.924999999999997</v>
      </c>
      <c r="N24" s="63"/>
      <c r="O24" s="64">
        <f t="shared" si="1"/>
        <v>1.1089641266911463</v>
      </c>
      <c r="P24" s="64"/>
      <c r="Q24" s="67">
        <f t="shared" si="2"/>
        <v>-0.34067303697581486</v>
      </c>
      <c r="R24" s="63"/>
      <c r="S24" s="64">
        <f>((M24-K24)/K24)*100</f>
        <v>-1.0255127563781947</v>
      </c>
      <c r="T24" s="40"/>
      <c r="U24" s="41"/>
      <c r="V24" s="41"/>
      <c r="W24" s="43"/>
      <c r="X24" s="43" t="s">
        <v>43</v>
      </c>
      <c r="Y24" s="4"/>
    </row>
    <row r="25" spans="1:26" ht="15" customHeight="1">
      <c r="A25" s="30"/>
      <c r="B25" s="39"/>
      <c r="C25" s="39" t="s">
        <v>44</v>
      </c>
      <c r="D25" s="39"/>
      <c r="E25" s="39"/>
      <c r="F25" s="52">
        <v>5.9866666666666699</v>
      </c>
      <c r="G25" s="65">
        <v>99.483333333333306</v>
      </c>
      <c r="H25" s="66"/>
      <c r="I25" s="65">
        <v>99.724999999999994</v>
      </c>
      <c r="J25" s="64"/>
      <c r="K25" s="65">
        <v>99.974999999999994</v>
      </c>
      <c r="L25" s="64"/>
      <c r="M25" s="65">
        <v>100.791666666667</v>
      </c>
      <c r="N25" s="63"/>
      <c r="O25" s="64">
        <f t="shared" si="1"/>
        <v>0.24292176243929153</v>
      </c>
      <c r="P25" s="64"/>
      <c r="Q25" s="67">
        <f t="shared" si="2"/>
        <v>0.25068939583855604</v>
      </c>
      <c r="R25" s="63"/>
      <c r="S25" s="64">
        <f>((M25-K25)/K25)*100</f>
        <v>0.81687088438810107</v>
      </c>
      <c r="T25" s="40"/>
      <c r="U25" s="41"/>
      <c r="V25" s="41"/>
      <c r="W25" s="43"/>
      <c r="X25" s="43" t="s">
        <v>45</v>
      </c>
      <c r="Y25" s="4"/>
    </row>
    <row r="26" spans="1:26" ht="16.5" customHeight="1">
      <c r="A26" s="30"/>
      <c r="B26" s="39"/>
      <c r="C26" s="39" t="s">
        <v>46</v>
      </c>
      <c r="D26" s="39"/>
      <c r="E26" s="39"/>
      <c r="F26" s="52">
        <v>30.234166666666699</v>
      </c>
      <c r="G26" s="65">
        <v>105.95</v>
      </c>
      <c r="H26" s="66"/>
      <c r="I26" s="65">
        <v>107.591666666667</v>
      </c>
      <c r="J26" s="64"/>
      <c r="K26" s="65">
        <v>99.983333333333306</v>
      </c>
      <c r="L26" s="64"/>
      <c r="M26" s="65">
        <v>98.224999999999994</v>
      </c>
      <c r="N26" s="63"/>
      <c r="O26" s="64">
        <f t="shared" si="1"/>
        <v>1.5494730218659676</v>
      </c>
      <c r="P26" s="64"/>
      <c r="Q26" s="67">
        <f t="shared" si="2"/>
        <v>-7.0714894276201683</v>
      </c>
      <c r="R26" s="63"/>
      <c r="S26" s="64">
        <f t="shared" ref="S26:S34" si="6">((M26-K26)/K26)*100</f>
        <v>-1.7586264377396017</v>
      </c>
      <c r="T26" s="40"/>
      <c r="U26" s="41"/>
      <c r="V26" s="41"/>
      <c r="W26" s="43"/>
      <c r="X26" s="43" t="s">
        <v>47</v>
      </c>
      <c r="Y26" s="4"/>
    </row>
    <row r="27" spans="1:26" ht="15" customHeight="1">
      <c r="A27" s="30"/>
      <c r="B27" s="39"/>
      <c r="C27" s="39" t="s">
        <v>48</v>
      </c>
      <c r="D27" s="39"/>
      <c r="E27" s="39"/>
      <c r="F27" s="52">
        <v>4.8600000000000003</v>
      </c>
      <c r="G27" s="65">
        <v>98.6666666666666</v>
      </c>
      <c r="H27" s="66"/>
      <c r="I27" s="65">
        <v>98.991666666666703</v>
      </c>
      <c r="J27" s="64"/>
      <c r="K27" s="65">
        <v>100.02500000000001</v>
      </c>
      <c r="L27" s="64"/>
      <c r="M27" s="65">
        <v>102.075</v>
      </c>
      <c r="N27" s="63"/>
      <c r="O27" s="64">
        <f t="shared" si="1"/>
        <v>0.3293918918919958</v>
      </c>
      <c r="P27" s="64"/>
      <c r="Q27" s="67">
        <f t="shared" si="2"/>
        <v>1.0438589106826863</v>
      </c>
      <c r="R27" s="63"/>
      <c r="S27" s="64">
        <f t="shared" si="6"/>
        <v>2.0494876280929737</v>
      </c>
      <c r="T27" s="40"/>
      <c r="U27" s="41"/>
      <c r="V27" s="41"/>
      <c r="W27" s="43"/>
      <c r="X27" s="43" t="s">
        <v>49</v>
      </c>
      <c r="Y27" s="4"/>
    </row>
    <row r="28" spans="1:26" ht="16.5" customHeight="1">
      <c r="A28" s="30"/>
      <c r="B28" s="39"/>
      <c r="C28" s="39" t="s">
        <v>50</v>
      </c>
      <c r="D28" s="39"/>
      <c r="E28" s="39"/>
      <c r="F28" s="52">
        <v>1.3233333333333299</v>
      </c>
      <c r="G28" s="65">
        <v>93.85</v>
      </c>
      <c r="H28" s="66"/>
      <c r="I28" s="65">
        <v>96.733333333333306</v>
      </c>
      <c r="J28" s="64"/>
      <c r="K28" s="65">
        <v>100</v>
      </c>
      <c r="L28" s="64"/>
      <c r="M28" s="65">
        <v>116.23333333333299</v>
      </c>
      <c r="N28" s="63"/>
      <c r="O28" s="64">
        <f t="shared" si="1"/>
        <v>3.0722784585330971</v>
      </c>
      <c r="P28" s="64"/>
      <c r="Q28" s="67">
        <f t="shared" si="2"/>
        <v>3.3769813921433784</v>
      </c>
      <c r="R28" s="63"/>
      <c r="S28" s="64">
        <f t="shared" si="6"/>
        <v>16.233333333332993</v>
      </c>
      <c r="T28" s="40"/>
      <c r="U28" s="41"/>
      <c r="V28" s="41"/>
      <c r="W28" s="43"/>
      <c r="X28" s="43" t="s">
        <v>51</v>
      </c>
      <c r="Y28" s="4"/>
    </row>
    <row r="29" spans="1:26" ht="2.25" customHeight="1">
      <c r="A29" s="30"/>
      <c r="B29" s="39"/>
      <c r="C29" s="39"/>
      <c r="D29" s="39"/>
      <c r="E29" s="39"/>
      <c r="F29" s="52">
        <v>65.988333333333301</v>
      </c>
      <c r="G29" s="65">
        <v>117.833333333333</v>
      </c>
      <c r="H29" s="66"/>
      <c r="I29" s="65">
        <v>118.708333333333</v>
      </c>
      <c r="J29" s="64"/>
      <c r="K29" s="65">
        <v>99.991666666666703</v>
      </c>
      <c r="L29" s="64"/>
      <c r="M29" s="65">
        <v>93.608333333333306</v>
      </c>
      <c r="N29" s="63"/>
      <c r="O29" s="64"/>
      <c r="P29" s="64"/>
      <c r="Q29" s="61"/>
      <c r="R29" s="63"/>
      <c r="S29" s="55"/>
      <c r="T29" s="40"/>
      <c r="U29" s="41"/>
      <c r="V29" s="41"/>
      <c r="W29" s="43"/>
      <c r="X29" s="43"/>
      <c r="Y29" s="4"/>
    </row>
    <row r="30" spans="1:26" ht="17.25" customHeight="1">
      <c r="A30" s="31" t="s">
        <v>52</v>
      </c>
      <c r="B30" s="39"/>
      <c r="C30" s="39"/>
      <c r="D30" s="39"/>
      <c r="E30" s="39"/>
      <c r="F30" s="51">
        <v>67.615833333333299</v>
      </c>
      <c r="G30" s="58">
        <v>96.508333333333297</v>
      </c>
      <c r="H30" s="59"/>
      <c r="I30" s="58">
        <v>98.883333333333297</v>
      </c>
      <c r="J30" s="55"/>
      <c r="K30" s="58">
        <v>100</v>
      </c>
      <c r="L30" s="55"/>
      <c r="M30" s="58">
        <v>100.48333333333299</v>
      </c>
      <c r="N30" s="60"/>
      <c r="O30" s="55">
        <f t="shared" si="1"/>
        <v>2.4609273810551775</v>
      </c>
      <c r="P30" s="55"/>
      <c r="Q30" s="61">
        <f t="shared" si="2"/>
        <v>1.1292769256700184</v>
      </c>
      <c r="R30" s="60"/>
      <c r="S30" s="55">
        <f t="shared" si="6"/>
        <v>0.48333333333299316</v>
      </c>
      <c r="T30" s="40"/>
      <c r="U30" s="34" t="s">
        <v>53</v>
      </c>
      <c r="V30" s="41"/>
      <c r="W30" s="43"/>
      <c r="X30" s="43"/>
      <c r="Y30" s="4"/>
    </row>
    <row r="31" spans="1:26" ht="2.25" customHeight="1">
      <c r="A31" s="31"/>
      <c r="B31" s="39"/>
      <c r="C31" s="39"/>
      <c r="D31" s="39"/>
      <c r="E31" s="39"/>
      <c r="F31" s="52"/>
      <c r="G31" s="65"/>
      <c r="H31" s="66"/>
      <c r="I31" s="65"/>
      <c r="J31" s="64"/>
      <c r="K31" s="65">
        <v>100.041666666667</v>
      </c>
      <c r="L31" s="64"/>
      <c r="M31" s="65"/>
      <c r="N31" s="63"/>
      <c r="O31" s="64"/>
      <c r="P31" s="64"/>
      <c r="Q31" s="61"/>
      <c r="R31" s="63"/>
      <c r="S31" s="55"/>
      <c r="T31" s="40"/>
      <c r="U31" s="41"/>
      <c r="V31" s="41"/>
      <c r="W31" s="43"/>
      <c r="X31" s="43"/>
      <c r="Y31" s="4"/>
    </row>
    <row r="32" spans="1:26" s="36" customFormat="1" ht="15.75" customHeight="1">
      <c r="A32" s="31"/>
      <c r="B32" s="32" t="s">
        <v>54</v>
      </c>
      <c r="C32" s="32"/>
      <c r="D32" s="32"/>
      <c r="E32" s="32"/>
      <c r="F32" s="51">
        <v>32.380000000000003</v>
      </c>
      <c r="G32" s="58">
        <v>104.1</v>
      </c>
      <c r="H32" s="59"/>
      <c r="I32" s="58">
        <v>106.7</v>
      </c>
      <c r="J32" s="55"/>
      <c r="K32" s="58">
        <v>100</v>
      </c>
      <c r="L32" s="55"/>
      <c r="M32" s="58">
        <v>98.4</v>
      </c>
      <c r="N32" s="60"/>
      <c r="O32" s="55">
        <f t="shared" si="1"/>
        <v>2.4975984630163386</v>
      </c>
      <c r="P32" s="55"/>
      <c r="Q32" s="61">
        <f t="shared" si="2"/>
        <v>-6.2792877225866945</v>
      </c>
      <c r="R32" s="60"/>
      <c r="S32" s="55">
        <f t="shared" si="6"/>
        <v>-1.5999999999999945</v>
      </c>
      <c r="T32" s="33"/>
      <c r="U32" s="37"/>
      <c r="V32" s="37"/>
      <c r="W32" s="42" t="s">
        <v>55</v>
      </c>
      <c r="X32" s="42"/>
      <c r="Y32" s="57"/>
      <c r="Z32" s="57"/>
    </row>
    <row r="33" spans="1:26" ht="15" customHeight="1">
      <c r="A33" s="30"/>
      <c r="B33" s="39"/>
      <c r="C33" s="39" t="s">
        <v>56</v>
      </c>
      <c r="D33" s="39"/>
      <c r="E33" s="39"/>
      <c r="F33" s="52">
        <v>18.850000000000001</v>
      </c>
      <c r="G33" s="65">
        <v>96.8</v>
      </c>
      <c r="H33" s="66"/>
      <c r="I33" s="65">
        <v>100.4</v>
      </c>
      <c r="J33" s="64"/>
      <c r="K33" s="65">
        <v>100</v>
      </c>
      <c r="L33" s="64"/>
      <c r="M33" s="65">
        <v>101</v>
      </c>
      <c r="N33" s="63"/>
      <c r="O33" s="64">
        <f t="shared" si="1"/>
        <v>3.7190082644628188</v>
      </c>
      <c r="P33" s="64"/>
      <c r="Q33" s="67">
        <f t="shared" si="2"/>
        <v>-0.39840637450199767</v>
      </c>
      <c r="R33" s="63"/>
      <c r="S33" s="64">
        <f t="shared" si="6"/>
        <v>1</v>
      </c>
      <c r="T33" s="40"/>
      <c r="U33" s="41"/>
      <c r="V33" s="41"/>
      <c r="W33" s="43"/>
      <c r="X33" s="43" t="s">
        <v>57</v>
      </c>
      <c r="Y33" s="4"/>
    </row>
    <row r="34" spans="1:26" ht="15.75" customHeight="1">
      <c r="A34" s="44"/>
      <c r="B34" s="45"/>
      <c r="C34" s="45" t="s">
        <v>58</v>
      </c>
      <c r="D34" s="45"/>
      <c r="E34" s="45"/>
      <c r="F34" s="68">
        <v>13.54</v>
      </c>
      <c r="G34" s="69">
        <v>117.8</v>
      </c>
      <c r="H34" s="70"/>
      <c r="I34" s="69">
        <v>118.7</v>
      </c>
      <c r="J34" s="71"/>
      <c r="K34" s="69">
        <v>99.95</v>
      </c>
      <c r="L34" s="71"/>
      <c r="M34" s="69">
        <v>93.6</v>
      </c>
      <c r="N34" s="72"/>
      <c r="O34" s="73">
        <f t="shared" si="1"/>
        <v>0.76400679117148196</v>
      </c>
      <c r="P34" s="71"/>
      <c r="Q34" s="73">
        <f t="shared" si="2"/>
        <v>-15.796124684077506</v>
      </c>
      <c r="R34" s="72"/>
      <c r="S34" s="73">
        <f t="shared" si="6"/>
        <v>-6.353176588294156</v>
      </c>
      <c r="T34" s="46"/>
      <c r="U34" s="47"/>
      <c r="V34" s="47"/>
      <c r="W34" s="48"/>
      <c r="X34" s="48" t="s">
        <v>59</v>
      </c>
      <c r="Y34" s="4"/>
    </row>
    <row r="35" spans="1:26" ht="1.5" customHeight="1">
      <c r="F35" s="5"/>
      <c r="J35" s="4"/>
      <c r="K35" s="4"/>
      <c r="L35" s="4"/>
      <c r="N35" s="4"/>
      <c r="O35" s="4"/>
      <c r="P35" s="4"/>
      <c r="V35" s="17"/>
      <c r="Y35" s="4"/>
      <c r="Z35" s="17"/>
    </row>
    <row r="36" spans="1:26" ht="17.25" customHeight="1">
      <c r="A36" s="49" t="s">
        <v>60</v>
      </c>
      <c r="W36" s="50"/>
      <c r="X36" s="50"/>
    </row>
    <row r="37" spans="1:26" ht="15.75" customHeight="1">
      <c r="A37" s="49" t="s">
        <v>61</v>
      </c>
      <c r="W37" s="50"/>
      <c r="X37" s="50"/>
    </row>
    <row r="38" spans="1:26">
      <c r="W38" s="50"/>
      <c r="X38" s="50"/>
      <c r="Y38" s="50"/>
    </row>
    <row r="39" spans="1:26">
      <c r="W39" s="50"/>
      <c r="X39" s="50"/>
      <c r="Y39" s="50"/>
    </row>
  </sheetData>
  <mergeCells count="20">
    <mergeCell ref="M8:N8"/>
    <mergeCell ref="O8:P8"/>
    <mergeCell ref="Q8:R8"/>
    <mergeCell ref="S8:T8"/>
    <mergeCell ref="A5:E8"/>
    <mergeCell ref="G5:N5"/>
    <mergeCell ref="O5:T5"/>
    <mergeCell ref="W5:X8"/>
    <mergeCell ref="G6:N6"/>
    <mergeCell ref="O6:T6"/>
    <mergeCell ref="G7:H7"/>
    <mergeCell ref="I7:J7"/>
    <mergeCell ref="K7:L7"/>
    <mergeCell ref="M7:N7"/>
    <mergeCell ref="O7:P7"/>
    <mergeCell ref="Q7:R7"/>
    <mergeCell ref="S7:T7"/>
    <mergeCell ref="G8:H8"/>
    <mergeCell ref="I8:J8"/>
    <mergeCell ref="K8:L8"/>
  </mergeCells>
  <pageMargins left="0.39370078740157483" right="0.39370078740157483" top="0.74803149606299213" bottom="0.59055118110236227" header="0.31496062992125984" footer="0.3149606299212598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T-14.7</vt:lpstr>
      <vt:lpstr>'T-14.7'!Print_Area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2017-08-21T03:33:50Z</cp:lastPrinted>
  <dcterms:created xsi:type="dcterms:W3CDTF">2004-08-20T21:28:46Z</dcterms:created>
  <dcterms:modified xsi:type="dcterms:W3CDTF">2017-09-24T02:17:00Z</dcterms:modified>
</cp:coreProperties>
</file>