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520" windowHeight="9735"/>
  </bookViews>
  <sheets>
    <sheet name="T-1.1" sheetId="3" r:id="rId1"/>
  </sheets>
  <definedNames>
    <definedName name="_xlnm.Print_Area" localSheetId="0">'T-1.1'!$A$1:$R$23</definedName>
  </definedNames>
  <calcPr calcId="125725"/>
</workbook>
</file>

<file path=xl/calcChain.xml><?xml version="1.0" encoding="utf-8"?>
<calcChain xmlns="http://schemas.openxmlformats.org/spreadsheetml/2006/main">
  <c r="N19" i="3"/>
  <c r="N18"/>
  <c r="N17"/>
  <c r="N16"/>
  <c r="N15"/>
  <c r="N14"/>
  <c r="N13"/>
  <c r="N12"/>
  <c r="N11"/>
  <c r="N10"/>
  <c r="N9"/>
  <c r="M11"/>
  <c r="M12"/>
  <c r="M13"/>
  <c r="M14"/>
  <c r="M15"/>
  <c r="M16"/>
  <c r="M17"/>
  <c r="M18"/>
  <c r="M19"/>
  <c r="L11"/>
  <c r="L12"/>
  <c r="L13"/>
  <c r="L14"/>
  <c r="L15"/>
  <c r="L16"/>
  <c r="L17"/>
  <c r="L18"/>
  <c r="L19"/>
  <c r="K11"/>
  <c r="K12"/>
  <c r="K13"/>
  <c r="K14"/>
  <c r="K15"/>
  <c r="K16"/>
  <c r="K17"/>
  <c r="K18"/>
  <c r="K19"/>
  <c r="M10"/>
  <c r="L10"/>
  <c r="K10"/>
  <c r="J10"/>
  <c r="J11"/>
  <c r="J12"/>
  <c r="J13"/>
  <c r="J14"/>
  <c r="J15"/>
  <c r="J16"/>
  <c r="J17"/>
  <c r="J18"/>
  <c r="J19"/>
  <c r="M9"/>
  <c r="L9"/>
  <c r="K9"/>
  <c r="J9"/>
</calcChain>
</file>

<file path=xl/sharedStrings.xml><?xml version="1.0" encoding="utf-8"?>
<sst xmlns="http://schemas.openxmlformats.org/spreadsheetml/2006/main" count="49" uniqueCount="45">
  <si>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</si>
  <si>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</si>
  <si>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</si>
  <si>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</si>
  <si>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</si>
  <si>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</si>
  <si>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</si>
  <si>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</si>
  <si>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</si>
  <si>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</si>
  <si>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</si>
  <si>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</si>
  <si>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</si>
  <si>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</si>
  <si>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</si>
  <si>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</si>
  <si>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</si>
  <si>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Mueang _ _ _ _ district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</si>
  <si>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</si>
  <si>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</si>
  <si>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</si>
  <si>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</si>
  <si>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</si>
  <si>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</si>
  <si>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</si>
  <si>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</si>
  <si>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</si>
  <si>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</si>
  <si>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 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</si>
  <si>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</si>
  <si>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</si>
  <si>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</si>
  <si>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</si>
  <si>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</si>
  <si>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</si>
  <si>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</si>
  <si>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</si>
  <si>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</si>
  <si>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>(2013)</t>
  </si>
  <si>
    <t>(2014)</t>
  </si>
  <si>
    <t>(2015)</t>
  </si>
  <si>
    <t>(2016)</t>
  </si>
  <si>
    <t>(2017)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</si>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</sst>
</file>

<file path=xl/styles.xml><?xml version="1.0" encoding="utf-8"?>
<styleSheet xmlns="http://schemas.openxmlformats.org/spreadsheetml/2006/main">
  <numFmts count="1">
    <numFmt numFmtId="189" formatCode="0.00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89" fontId="7" fillId="0" borderId="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189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7" name="Flowchart: Delay 6"/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23</xdr:row>
      <xdr:rowOff>9529</xdr:rowOff>
    </xdr:to>
    <xdr:grpSp>
      <xdr:nvGrpSpPr>
        <xdr:cNvPr id="9" name="Group 8"/>
        <xdr:cNvGrpSpPr/>
      </xdr:nvGrpSpPr>
      <xdr:grpSpPr>
        <a:xfrm>
          <a:off x="9372600" y="1771650"/>
          <a:ext cx="542925" cy="4800604"/>
          <a:chOff x="9439275" y="1771650"/>
          <a:chExt cx="542925" cy="4867279"/>
        </a:xfrm>
      </xdr:grpSpPr>
      <xdr:grpSp>
        <xdr:nvGrpSpPr>
          <xdr:cNvPr id="1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>
      <selection activeCell="F24" sqref="F24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9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43</v>
      </c>
    </row>
    <row r="2" spans="1:16" s="3" customFormat="1">
      <c r="B2" s="1" t="s">
        <v>11</v>
      </c>
      <c r="C2" s="2">
        <v>1.1000000000000001</v>
      </c>
      <c r="D2" s="1" t="s">
        <v>44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42" t="s">
        <v>10</v>
      </c>
      <c r="B4" s="42"/>
      <c r="C4" s="42"/>
      <c r="D4" s="43"/>
      <c r="E4" s="53" t="s">
        <v>12</v>
      </c>
      <c r="F4" s="53"/>
      <c r="G4" s="53"/>
      <c r="H4" s="53"/>
      <c r="I4" s="54"/>
      <c r="J4" s="53" t="s">
        <v>14</v>
      </c>
      <c r="K4" s="53"/>
      <c r="L4" s="53"/>
      <c r="M4" s="54"/>
      <c r="N4" s="12" t="s">
        <v>4</v>
      </c>
      <c r="O4" s="48" t="s">
        <v>9</v>
      </c>
      <c r="P4" s="49"/>
    </row>
    <row r="5" spans="1:16" s="6" customFormat="1" ht="17.25">
      <c r="A5" s="44"/>
      <c r="B5" s="44"/>
      <c r="C5" s="44"/>
      <c r="D5" s="45"/>
      <c r="E5" s="55" t="s">
        <v>13</v>
      </c>
      <c r="F5" s="55"/>
      <c r="G5" s="55"/>
      <c r="H5" s="55"/>
      <c r="I5" s="56"/>
      <c r="J5" s="55" t="s">
        <v>16</v>
      </c>
      <c r="K5" s="55"/>
      <c r="L5" s="55"/>
      <c r="M5" s="56"/>
      <c r="N5" s="10" t="s">
        <v>5</v>
      </c>
      <c r="O5" s="50"/>
      <c r="P5" s="51"/>
    </row>
    <row r="6" spans="1:16" s="6" customFormat="1" ht="17.25">
      <c r="A6" s="44"/>
      <c r="B6" s="44"/>
      <c r="C6" s="44"/>
      <c r="D6" s="45"/>
      <c r="E6" s="8"/>
      <c r="F6" s="9"/>
      <c r="G6" s="9"/>
      <c r="H6" s="9"/>
      <c r="I6" s="9"/>
      <c r="J6" s="9"/>
      <c r="K6" s="9"/>
      <c r="L6" s="9"/>
      <c r="M6" s="9"/>
      <c r="N6" s="13" t="s">
        <v>3</v>
      </c>
      <c r="O6" s="50"/>
      <c r="P6" s="51"/>
    </row>
    <row r="7" spans="1:16" s="6" customFormat="1" ht="17.25">
      <c r="A7" s="44"/>
      <c r="B7" s="44"/>
      <c r="C7" s="44"/>
      <c r="D7" s="45"/>
      <c r="E7" s="14">
        <v>2556</v>
      </c>
      <c r="F7" s="13">
        <v>2557</v>
      </c>
      <c r="G7" s="14">
        <v>2558</v>
      </c>
      <c r="H7" s="13">
        <v>2559</v>
      </c>
      <c r="I7" s="14">
        <v>2560</v>
      </c>
      <c r="J7" s="13">
        <v>2557</v>
      </c>
      <c r="K7" s="17">
        <v>2558</v>
      </c>
      <c r="L7" s="13">
        <v>2559</v>
      </c>
      <c r="M7" s="17">
        <v>2560</v>
      </c>
      <c r="N7" s="13" t="s">
        <v>2</v>
      </c>
      <c r="O7" s="50"/>
      <c r="P7" s="51"/>
    </row>
    <row r="8" spans="1:16" s="6" customFormat="1" ht="17.25">
      <c r="A8" s="46"/>
      <c r="B8" s="46"/>
      <c r="C8" s="46"/>
      <c r="D8" s="47"/>
      <c r="E8" s="16" t="s">
        <v>38</v>
      </c>
      <c r="F8" s="16" t="s">
        <v>39</v>
      </c>
      <c r="G8" s="16" t="s">
        <v>40</v>
      </c>
      <c r="H8" s="16" t="s">
        <v>41</v>
      </c>
      <c r="I8" s="16" t="s">
        <v>42</v>
      </c>
      <c r="J8" s="16" t="s">
        <v>39</v>
      </c>
      <c r="K8" s="16" t="s">
        <v>40</v>
      </c>
      <c r="L8" s="16" t="s">
        <v>41</v>
      </c>
      <c r="M8" s="16" t="s">
        <v>42</v>
      </c>
      <c r="N8" s="15" t="s">
        <v>15</v>
      </c>
      <c r="O8" s="50"/>
      <c r="P8" s="52"/>
    </row>
    <row r="9" spans="1:16" s="7" customFormat="1" ht="27" customHeight="1">
      <c r="A9" s="41" t="s">
        <v>6</v>
      </c>
      <c r="B9" s="41"/>
      <c r="C9" s="41"/>
      <c r="D9" s="41"/>
      <c r="E9" s="21">
        <v>850162</v>
      </c>
      <c r="F9" s="21">
        <v>853217</v>
      </c>
      <c r="G9" s="22">
        <v>867883</v>
      </c>
      <c r="H9" s="21">
        <v>869823</v>
      </c>
      <c r="I9" s="23">
        <v>871714</v>
      </c>
      <c r="J9" s="24">
        <f>(F9-E9)/E9*100</f>
        <v>0.35934327810464362</v>
      </c>
      <c r="K9" s="24">
        <f>(G9-F9)/F9*100</f>
        <v>1.7189062102606956</v>
      </c>
      <c r="L9" s="25">
        <f>(H9-G9)/G9*100</f>
        <v>0.22353243467149375</v>
      </c>
      <c r="M9" s="26">
        <f>(I9-H9)/H9*100</f>
        <v>0.21740055160647626</v>
      </c>
      <c r="N9" s="27">
        <f>I9/5196.46</f>
        <v>167.75150775720394</v>
      </c>
      <c r="O9" s="18"/>
      <c r="P9" s="38" t="s">
        <v>1</v>
      </c>
    </row>
    <row r="10" spans="1:16" s="6" customFormat="1" ht="32.85" customHeight="1">
      <c r="A10" s="39" t="s">
        <v>18</v>
      </c>
      <c r="B10" s="39"/>
      <c r="C10" s="39"/>
      <c r="D10" s="40"/>
      <c r="E10" s="28">
        <v>198913</v>
      </c>
      <c r="F10" s="28">
        <v>199603</v>
      </c>
      <c r="G10" s="29">
        <v>201181</v>
      </c>
      <c r="H10" s="28">
        <v>202285</v>
      </c>
      <c r="I10" s="30">
        <v>202996</v>
      </c>
      <c r="J10" s="31">
        <f t="shared" ref="J10:J19" si="0">(F10-E10)/E10*100</f>
        <v>0.34688532172356762</v>
      </c>
      <c r="K10" s="32">
        <f>(G10-F10)/F10*100</f>
        <v>0.79056928002084137</v>
      </c>
      <c r="L10" s="32">
        <f>(H10-G10)/G10*100</f>
        <v>0.54875957471132963</v>
      </c>
      <c r="M10" s="33">
        <f>(I10-H10)/H10*100</f>
        <v>0.35148429196430775</v>
      </c>
      <c r="N10" s="34">
        <f>I10/430.3</f>
        <v>471.75458982105505</v>
      </c>
      <c r="O10" s="8" t="s">
        <v>17</v>
      </c>
      <c r="P10" s="6" t="s">
        <v>28</v>
      </c>
    </row>
    <row r="11" spans="1:16" s="6" customFormat="1" ht="32.85" customHeight="1">
      <c r="A11" s="39" t="s">
        <v>19</v>
      </c>
      <c r="B11" s="39"/>
      <c r="C11" s="39"/>
      <c r="D11" s="40"/>
      <c r="E11" s="28">
        <v>61925</v>
      </c>
      <c r="F11" s="28">
        <v>62546</v>
      </c>
      <c r="G11" s="29">
        <v>62921</v>
      </c>
      <c r="H11" s="28">
        <v>63345</v>
      </c>
      <c r="I11" s="30">
        <v>63702</v>
      </c>
      <c r="J11" s="31">
        <f t="shared" si="0"/>
        <v>1.0028259991925716</v>
      </c>
      <c r="K11" s="32">
        <f t="shared" ref="K11:K19" si="1">(G11-F11)/F11*100</f>
        <v>0.59955872477856298</v>
      </c>
      <c r="L11" s="32">
        <f t="shared" ref="L11:L19" si="2">(H11-G11)/G11*100</f>
        <v>0.67386087315840493</v>
      </c>
      <c r="M11" s="33">
        <f t="shared" ref="M11:M19" si="3">(I11-H11)/H11*100</f>
        <v>0.56358039308548424</v>
      </c>
      <c r="N11" s="34">
        <f>I11/772.05</f>
        <v>82.510200116572761</v>
      </c>
      <c r="O11" s="8"/>
      <c r="P11" s="6" t="s">
        <v>29</v>
      </c>
    </row>
    <row r="12" spans="1:16" s="6" customFormat="1" ht="32.85" customHeight="1">
      <c r="A12" s="39" t="s">
        <v>20</v>
      </c>
      <c r="B12" s="39"/>
      <c r="C12" s="39"/>
      <c r="D12" s="40"/>
      <c r="E12" s="28">
        <v>40297</v>
      </c>
      <c r="F12" s="35">
        <v>40874</v>
      </c>
      <c r="G12" s="36">
        <v>51532</v>
      </c>
      <c r="H12" s="35">
        <v>52050</v>
      </c>
      <c r="I12" s="30">
        <v>52637</v>
      </c>
      <c r="J12" s="31">
        <f t="shared" si="0"/>
        <v>1.4318683772985583</v>
      </c>
      <c r="K12" s="32">
        <f t="shared" si="1"/>
        <v>26.075255663747125</v>
      </c>
      <c r="L12" s="32">
        <f t="shared" si="2"/>
        <v>1.0052006520220444</v>
      </c>
      <c r="M12" s="33">
        <f t="shared" si="3"/>
        <v>1.1277617675312201</v>
      </c>
      <c r="N12" s="34">
        <f>I12/1005.08</f>
        <v>52.370955545827194</v>
      </c>
      <c r="O12" s="8"/>
      <c r="P12" s="6" t="s">
        <v>30</v>
      </c>
    </row>
    <row r="13" spans="1:16" s="6" customFormat="1" ht="32.85" customHeight="1">
      <c r="A13" s="39" t="s">
        <v>21</v>
      </c>
      <c r="B13" s="39"/>
      <c r="C13" s="39"/>
      <c r="D13" s="40"/>
      <c r="E13" s="28">
        <v>94589</v>
      </c>
      <c r="F13" s="28">
        <v>94409</v>
      </c>
      <c r="G13" s="29">
        <v>94161</v>
      </c>
      <c r="H13" s="28">
        <v>93638</v>
      </c>
      <c r="I13" s="30">
        <v>93264</v>
      </c>
      <c r="J13" s="31">
        <f t="shared" si="0"/>
        <v>-0.19029696899216611</v>
      </c>
      <c r="K13" s="32">
        <f t="shared" si="1"/>
        <v>-0.26268682011248928</v>
      </c>
      <c r="L13" s="32">
        <f t="shared" si="2"/>
        <v>-0.55543165429424068</v>
      </c>
      <c r="M13" s="33">
        <f t="shared" si="3"/>
        <v>-0.39941049573890941</v>
      </c>
      <c r="N13" s="34">
        <f>I13/210.27</f>
        <v>443.54401483806532</v>
      </c>
      <c r="O13" s="8"/>
      <c r="P13" s="6" t="s">
        <v>31</v>
      </c>
    </row>
    <row r="14" spans="1:16" s="6" customFormat="1" ht="32.85" customHeight="1">
      <c r="A14" s="39" t="s">
        <v>22</v>
      </c>
      <c r="B14" s="39"/>
      <c r="C14" s="39"/>
      <c r="D14" s="40"/>
      <c r="E14" s="28">
        <v>171803</v>
      </c>
      <c r="F14" s="28">
        <v>172333</v>
      </c>
      <c r="G14" s="29">
        <v>172676</v>
      </c>
      <c r="H14" s="28">
        <v>172631</v>
      </c>
      <c r="I14" s="30">
        <v>172752</v>
      </c>
      <c r="J14" s="31">
        <f t="shared" si="0"/>
        <v>0.30849286683003208</v>
      </c>
      <c r="K14" s="32">
        <f t="shared" si="1"/>
        <v>0.199033266988911</v>
      </c>
      <c r="L14" s="32">
        <f t="shared" si="2"/>
        <v>-2.6060367393268318E-2</v>
      </c>
      <c r="M14" s="33">
        <f t="shared" si="3"/>
        <v>7.0091698478257095E-2</v>
      </c>
      <c r="N14" s="34">
        <f>I14/366.56</f>
        <v>471.2789175032737</v>
      </c>
      <c r="O14" s="8"/>
      <c r="P14" s="6" t="s">
        <v>32</v>
      </c>
    </row>
    <row r="15" spans="1:16" s="6" customFormat="1" ht="32.85" customHeight="1">
      <c r="A15" s="39" t="s">
        <v>23</v>
      </c>
      <c r="B15" s="39"/>
      <c r="C15" s="39"/>
      <c r="D15" s="40"/>
      <c r="E15" s="28">
        <v>44651</v>
      </c>
      <c r="F15" s="28">
        <v>44619</v>
      </c>
      <c r="G15" s="29">
        <v>44743</v>
      </c>
      <c r="H15" s="28">
        <v>44730</v>
      </c>
      <c r="I15" s="30">
        <v>44768</v>
      </c>
      <c r="J15" s="31">
        <f t="shared" si="0"/>
        <v>-7.1666927952341489E-2</v>
      </c>
      <c r="K15" s="32">
        <f t="shared" si="1"/>
        <v>0.27790851431004732</v>
      </c>
      <c r="L15" s="32">
        <f t="shared" si="2"/>
        <v>-2.9054824218313478E-2</v>
      </c>
      <c r="M15" s="33">
        <f t="shared" si="3"/>
        <v>8.4954169461211718E-2</v>
      </c>
      <c r="N15" s="34">
        <f>I15/172.6</f>
        <v>259.37427578215528</v>
      </c>
      <c r="O15" s="8"/>
      <c r="P15" s="6" t="s">
        <v>33</v>
      </c>
    </row>
    <row r="16" spans="1:16" s="6" customFormat="1" ht="32.85" customHeight="1">
      <c r="A16" s="39" t="s">
        <v>24</v>
      </c>
      <c r="B16" s="39"/>
      <c r="C16" s="39"/>
      <c r="D16" s="40"/>
      <c r="E16" s="28">
        <v>135561</v>
      </c>
      <c r="F16" s="28">
        <v>135911</v>
      </c>
      <c r="G16" s="29">
        <v>136430</v>
      </c>
      <c r="H16" s="28">
        <v>136568</v>
      </c>
      <c r="I16" s="30">
        <v>136745</v>
      </c>
      <c r="J16" s="31">
        <f t="shared" si="0"/>
        <v>0.25818635153178271</v>
      </c>
      <c r="K16" s="32">
        <f t="shared" si="1"/>
        <v>0.38186754567327147</v>
      </c>
      <c r="L16" s="32">
        <f t="shared" si="2"/>
        <v>0.10115077329033204</v>
      </c>
      <c r="M16" s="33">
        <f t="shared" si="3"/>
        <v>0.1296057641614434</v>
      </c>
      <c r="N16" s="34">
        <f>I16/417.01</f>
        <v>327.91779573631328</v>
      </c>
      <c r="O16" s="8"/>
      <c r="P16" s="6" t="s">
        <v>34</v>
      </c>
    </row>
    <row r="17" spans="1:16" s="6" customFormat="1" ht="32.85" customHeight="1">
      <c r="A17" s="39" t="s">
        <v>25</v>
      </c>
      <c r="B17" s="39"/>
      <c r="C17" s="39"/>
      <c r="D17" s="40"/>
      <c r="E17" s="28">
        <v>66096</v>
      </c>
      <c r="F17" s="28">
        <v>66525</v>
      </c>
      <c r="G17" s="29">
        <v>67018</v>
      </c>
      <c r="H17" s="28">
        <v>67290</v>
      </c>
      <c r="I17" s="30">
        <v>67525</v>
      </c>
      <c r="J17" s="31">
        <f t="shared" si="0"/>
        <v>0.64905591866376178</v>
      </c>
      <c r="K17" s="32">
        <f t="shared" si="1"/>
        <v>0.74107478391582116</v>
      </c>
      <c r="L17" s="32">
        <f t="shared" si="2"/>
        <v>0.40586111194007579</v>
      </c>
      <c r="M17" s="33">
        <f t="shared" si="3"/>
        <v>0.34923465596671127</v>
      </c>
      <c r="N17" s="34">
        <f>I17/757.84</f>
        <v>89.101921249868042</v>
      </c>
      <c r="O17" s="8"/>
      <c r="P17" s="6" t="s">
        <v>35</v>
      </c>
    </row>
    <row r="18" spans="1:16" s="6" customFormat="1" ht="32.85" customHeight="1">
      <c r="A18" s="39" t="s">
        <v>26</v>
      </c>
      <c r="B18" s="39"/>
      <c r="E18" s="28">
        <v>12190</v>
      </c>
      <c r="F18" s="28">
        <v>12239</v>
      </c>
      <c r="G18" s="29">
        <v>12241</v>
      </c>
      <c r="H18" s="28">
        <v>12202</v>
      </c>
      <c r="I18" s="30">
        <v>12178</v>
      </c>
      <c r="J18" s="31">
        <f t="shared" si="0"/>
        <v>0.40196882690730107</v>
      </c>
      <c r="K18" s="32">
        <f t="shared" si="1"/>
        <v>1.6341204346760355E-2</v>
      </c>
      <c r="L18" s="32">
        <f t="shared" si="2"/>
        <v>-0.3186014214524957</v>
      </c>
      <c r="M18" s="33">
        <f t="shared" si="3"/>
        <v>-0.19668906736600558</v>
      </c>
      <c r="N18" s="34">
        <f>I18/37.89</f>
        <v>321.40406439693851</v>
      </c>
      <c r="O18" s="8"/>
      <c r="P18" s="6" t="s">
        <v>36</v>
      </c>
    </row>
    <row r="19" spans="1:16" s="6" customFormat="1" ht="32.85" customHeight="1">
      <c r="A19" s="39" t="s">
        <v>27</v>
      </c>
      <c r="B19" s="39"/>
      <c r="C19" s="39"/>
      <c r="D19" s="40"/>
      <c r="E19" s="37">
        <v>24137</v>
      </c>
      <c r="F19" s="37">
        <v>24158</v>
      </c>
      <c r="G19" s="29">
        <v>24980</v>
      </c>
      <c r="H19" s="37">
        <v>25084</v>
      </c>
      <c r="I19" s="30">
        <v>25147</v>
      </c>
      <c r="J19" s="31">
        <f t="shared" si="0"/>
        <v>8.70033558437254E-2</v>
      </c>
      <c r="K19" s="32">
        <f t="shared" si="1"/>
        <v>3.4025995529431246</v>
      </c>
      <c r="L19" s="32">
        <f t="shared" si="2"/>
        <v>0.41633306645316259</v>
      </c>
      <c r="M19" s="33">
        <f t="shared" si="3"/>
        <v>0.251156115452081</v>
      </c>
      <c r="N19" s="34">
        <f>I19/1026.87</f>
        <v>24.488981078422782</v>
      </c>
      <c r="O19" s="8"/>
      <c r="P19" s="6" t="s">
        <v>37</v>
      </c>
    </row>
    <row r="20" spans="1:16" s="6" customFormat="1" ht="3" customHeight="1">
      <c r="A20" s="11"/>
      <c r="B20" s="11"/>
      <c r="C20" s="11"/>
      <c r="D20" s="11"/>
      <c r="E20" s="15"/>
      <c r="F20" s="15"/>
      <c r="G20" s="19"/>
      <c r="H20" s="20"/>
      <c r="I20" s="20"/>
      <c r="J20" s="20"/>
      <c r="K20" s="20"/>
      <c r="L20" s="15"/>
      <c r="M20" s="19"/>
      <c r="N20" s="19"/>
      <c r="O20" s="11"/>
      <c r="P20" s="11"/>
    </row>
    <row r="21" spans="1:16" s="6" customFormat="1" ht="3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6" customFormat="1" ht="17.25">
      <c r="A22" s="8" t="s">
        <v>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ht="17.25">
      <c r="A23" s="8"/>
      <c r="B23" s="8" t="s">
        <v>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</sheetData>
  <mergeCells count="17">
    <mergeCell ref="A4:D8"/>
    <mergeCell ref="O4:P8"/>
    <mergeCell ref="E4:I4"/>
    <mergeCell ref="E5:I5"/>
    <mergeCell ref="J4:M4"/>
    <mergeCell ref="J5:M5"/>
    <mergeCell ref="A19:D19"/>
    <mergeCell ref="A9:D9"/>
    <mergeCell ref="A14:D14"/>
    <mergeCell ref="A10:D10"/>
    <mergeCell ref="A11:D11"/>
    <mergeCell ref="A12:D12"/>
    <mergeCell ref="A13:D13"/>
    <mergeCell ref="A15:D15"/>
    <mergeCell ref="A16:D16"/>
    <mergeCell ref="A17:D17"/>
    <mergeCell ref="A18:B1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2018-08-07T07:46:30Z</cp:lastPrinted>
  <dcterms:created xsi:type="dcterms:W3CDTF">2004-08-16T17:13:42Z</dcterms:created>
  <dcterms:modified xsi:type="dcterms:W3CDTF">2018-10-12T03:50:11Z</dcterms:modified>
</cp:coreProperties>
</file>