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0" windowWidth="20490" windowHeight="7800" tabRatio="592"/>
  </bookViews>
  <sheets>
    <sheet name="SPB1201" sheetId="15" r:id="rId1"/>
  </sheets>
  <calcPr calcId="162913"/>
</workbook>
</file>

<file path=xl/calcChain.xml><?xml version="1.0" encoding="utf-8"?>
<calcChain xmlns="http://schemas.openxmlformats.org/spreadsheetml/2006/main">
  <c r="E20" i="15" l="1"/>
  <c r="C20" i="15"/>
  <c r="E9" i="15"/>
  <c r="C9" i="15"/>
  <c r="B9" i="15"/>
  <c r="F11" i="15" l="1"/>
  <c r="F12" i="15"/>
  <c r="F13" i="15"/>
  <c r="F14" i="15"/>
  <c r="F15" i="15"/>
  <c r="F16" i="15"/>
  <c r="F17" i="15"/>
  <c r="F18" i="15"/>
  <c r="F19" i="15"/>
  <c r="F20" i="15"/>
  <c r="D11" i="15"/>
  <c r="D12" i="15"/>
  <c r="D13" i="15"/>
  <c r="D14" i="15"/>
  <c r="D15" i="15"/>
  <c r="D16" i="15"/>
  <c r="D17" i="15"/>
  <c r="D18" i="15"/>
  <c r="D19" i="15"/>
  <c r="D20" i="15"/>
  <c r="F37" i="15" l="1"/>
  <c r="D37" i="15"/>
  <c r="F35" i="15" l="1"/>
  <c r="F36" i="15"/>
  <c r="F33" i="15"/>
  <c r="F34" i="15"/>
  <c r="F31" i="15"/>
  <c r="F32" i="15"/>
  <c r="F29" i="15"/>
  <c r="F30" i="15"/>
  <c r="F27" i="15"/>
  <c r="F28" i="15"/>
  <c r="F25" i="15"/>
  <c r="F26" i="15"/>
  <c r="F23" i="15"/>
  <c r="F24" i="15"/>
  <c r="F22" i="15"/>
  <c r="D35" i="15"/>
  <c r="D36" i="15"/>
  <c r="D33" i="15"/>
  <c r="D34" i="15"/>
  <c r="D31" i="15"/>
  <c r="D32" i="15"/>
  <c r="D29" i="15"/>
  <c r="D30" i="15"/>
  <c r="D27" i="15"/>
  <c r="D28" i="15"/>
  <c r="D25" i="15"/>
  <c r="D26" i="15"/>
  <c r="D23" i="15"/>
  <c r="D24" i="15"/>
  <c r="D9" i="15"/>
  <c r="D22" i="15"/>
  <c r="F9" i="15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<sst xmlns="http://schemas.openxmlformats.org/spreadsheetml/2006/main" count="87" uniqueCount="79">
  <si>
    <t>ตาราง</t>
  </si>
  <si>
    <t>Total</t>
  </si>
  <si>
    <t>รวมยอด</t>
  </si>
  <si>
    <t>กิจกรรมทางเศรษฐกิจ</t>
  </si>
  <si>
    <t>Economic activity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</si>
  <si>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</si>
  <si>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</si>
  <si>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</si>
  <si>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</si>
  <si>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</si>
  <si>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</si>
  <si>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</si>
  <si>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</si>
  <si>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</si>
  <si>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</si>
  <si>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</si>
  <si>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</si>
  <si>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</si>
  <si>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</si>
  <si>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</si>
  <si>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</si>
  <si>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</si>
  <si>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</si>
  <si>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</si>
  <si>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</si>
  <si>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</si>
  <si>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</si>
  <si>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</si>
  <si>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</si>
  <si>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</si>
  <si>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</si>
  <si>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</si>
  <si>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</si>
  <si>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</si>
  <si>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</si>
  <si>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</si>
  <si>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</si>
  <si>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</si>
  <si>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</si>
  <si>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</si>
  <si>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</si>
  <si>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</si>
  <si>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</si>
  <si>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</si>
  <si>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</si>
  <si>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</si>
  <si>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</si>
  <si>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</si>
  <si>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</si>
  <si>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</si>
  <si>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</si>
  <si>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</si>
  <si>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</si>
  <si>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</si>
  <si>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</si>
  <si>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>Accommodation</t>
  </si>
  <si>
    <t>Food and beverage service activities</t>
  </si>
  <si>
    <t>ขนาดของสถานประกอบการ (จำนวนลูกจ้าง)</t>
  </si>
  <si>
    <t>Size of establishment (Number of employees)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</si>
  <si>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</t>
  </si>
  <si>
    <t xml:space="preserve">Establishment, Person Engaged and Employee by Size of Establishment and Economic Activity: </t>
  </si>
  <si>
    <t xml:space="preserve">การขายส่งและการขายปลีก การซ่อมแซมยานยนต์ และจักรยานยนต์ </t>
  </si>
  <si>
    <t xml:space="preserve">Wholesale and retail trade; repair of motor vehicles   and motorcycles                             </t>
  </si>
  <si>
    <t xml:space="preserve">ขนาดของสถานประกอบการ/  
กิจกรรมทางเศรษฐกิจ  </t>
  </si>
  <si>
    <t>สถานประกอบการ
Establishment</t>
  </si>
  <si>
    <t>คนทำงาน 
Person engaged</t>
  </si>
  <si>
    <t xml:space="preserve">ลูกจ้าง 
Employee </t>
  </si>
  <si>
    <t>จำนวน
Number</t>
  </si>
  <si>
    <t>ร้อยละ
Percentage</t>
  </si>
  <si>
    <t>Size of establishment/
Economic activity</t>
  </si>
  <si>
    <t>PersonEngagedNumber</t>
  </si>
  <si>
    <t>PersonEngagedPercentage</t>
  </si>
  <si>
    <t>EmployeeNumber</t>
  </si>
  <si>
    <t>EmployeePercentage</t>
  </si>
  <si>
    <t>SizeOfEstablishmentEconomicActivityTh</t>
  </si>
  <si>
    <t>SizeOfEstablishmentEconomicActivityEn</t>
  </si>
  <si>
    <t xml:space="preserve">    ที่มา:   สำมะโนธุรกิจและอุตสาหกรรม พ.ศ. 2560 (ข้อมูลพื้นฐาน) จังหวัดเชียงใหม่ สำนักงานสถิติแห่งชาติ</t>
  </si>
  <si>
    <t>Source:   The 2017 Business and  Industrial census (Basic Information) Chiang Mai Provincial, National Statistical Office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</si>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</sst>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7" formatCode="_-* #,##0_-;\-* #,##0_-;_-* &quot;-&quot;??_-;_-@_-"/>
  </numFmts>
  <fonts count="8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43" fontId="6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49" fontId="5" fillId="0" borderId="0" xfId="0" applyNumberFormat="1" applyFont="1" applyFill="1" applyAlignment="1">
      <alignment horizontal="left" indent="1"/>
    </xf>
    <xf numFmtId="49" fontId="5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/>
    <xf numFmtId="49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/>
    <xf numFmtId="0" fontId="5" fillId="0" borderId="13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49" fontId="4" fillId="0" borderId="0" xfId="0" applyNumberFormat="1" applyFont="1" applyFill="1" applyBorder="1" applyAlignment="1"/>
    <xf numFmtId="0" fontId="5" fillId="0" borderId="3" xfId="0" applyFont="1" applyFill="1" applyBorder="1" applyAlignment="1"/>
    <xf numFmtId="0" fontId="4" fillId="0" borderId="0" xfId="0" applyFont="1" applyFill="1" applyBorder="1" applyAlignment="1"/>
    <xf numFmtId="49" fontId="5" fillId="0" borderId="0" xfId="0" applyNumberFormat="1" applyFont="1" applyFill="1" applyBorder="1" applyAlignment="1">
      <alignment horizontal="left" indent="1"/>
    </xf>
    <xf numFmtId="0" fontId="5" fillId="0" borderId="6" xfId="0" applyFont="1" applyFill="1" applyBorder="1"/>
    <xf numFmtId="0" fontId="5" fillId="0" borderId="4" xfId="0" applyFont="1" applyFill="1" applyBorder="1"/>
    <xf numFmtId="167" fontId="5" fillId="0" borderId="5" xfId="5" applyNumberFormat="1" applyFont="1" applyFill="1" applyBorder="1" applyAlignment="1"/>
    <xf numFmtId="165" fontId="5" fillId="0" borderId="5" xfId="0" applyNumberFormat="1" applyFont="1" applyFill="1" applyBorder="1" applyAlignment="1"/>
    <xf numFmtId="165" fontId="5" fillId="0" borderId="10" xfId="0" applyNumberFormat="1" applyFont="1" applyFill="1" applyBorder="1" applyAlignment="1"/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11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</cellXfs>
  <cellStyles count="7">
    <cellStyle name="Comma" xfId="5" builtinId="3"/>
    <cellStyle name="Comma 2" xfId="1"/>
    <cellStyle name="Comma 3" xfId="2"/>
    <cellStyle name="Normal" xfId="0" builtinId="0"/>
    <cellStyle name="Normal 2" xfId="3"/>
    <cellStyle name="Normal 3" xfId="4"/>
    <cellStyle name="ปกติ 2" xfId="6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7" formatCode="_-* #,##0_-;\-* #,##0_-;_-* &quot;-&quot;??_-;_-@_-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5" formatCode="0.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7" formatCode="_-* #,##0_-;\-* #,##0_-;_-* &quot;-&quot;??_-;_-@_-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7" formatCode="_-* #,##0_-;\-* #,##0_-;_-* &quot;-&quot;??_-;_-@_-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" name="Table27" displayName="Table27" ref="A8:G37" tableType="xml" totalsRowShown="0" headerRowDxfId="8" dataDxfId="7">
  <autoFilter ref="A8:G37"/>
  <tableColumns count="7">
    <tableColumn id="2" uniqueName="value" name="SizeOfEstablishmentEconomicActivityTh" dataDxfId="6">
      <xmlColumnPr mapId="2" xpath="/XMLDocumentSPB1201/DataCell/CellRow/SizeOfEstablishmentEconomicActivityTh/@value" xmlDataType="string"/>
    </tableColumn>
    <tableColumn id="3" uniqueName="Establishment" name="Establishment" dataDxfId="5" dataCellStyle="Comma">
      <xmlColumnPr mapId="2" xpath="/XMLDocumentSPB1201/DataCell/CellRow/Establishment" xmlDataType="integer"/>
    </tableColumn>
    <tableColumn id="4" uniqueName="PersonEngagedNumber" name="PersonEngagedNumber" dataDxfId="4" dataCellStyle="Comma">
      <xmlColumnPr mapId="2" xpath="/XMLDocumentSPB1201/DataCell/CellRow/PersonEngagedNumber" xmlDataType="integer"/>
    </tableColumn>
    <tableColumn id="5" uniqueName="PersonEngagedPercentage" name="PersonEngagedPercentage" dataDxfId="3">
      <calculatedColumnFormula>IF(C9&gt;0,C9/$C$9*100,0)</calculatedColumnFormula>
      <xmlColumnPr mapId="2" xpath="/XMLDocumentSPB1201/DataCell/CellRow/PersonEngagedPercentage" xmlDataType="integer"/>
    </tableColumn>
    <tableColumn id="6" uniqueName="EmployeeNumber" name="EmployeeNumber" dataDxfId="2" dataCellStyle="Comma">
      <xmlColumnPr mapId="2" xpath="/XMLDocumentSPB1201/DataCell/CellRow/EmployeeNumber" xmlDataType="integer"/>
    </tableColumn>
    <tableColumn id="7" uniqueName="EmployeePercentage" name="EmployeePercentage" dataDxfId="1">
      <calculatedColumnFormula>IF(E9&gt;0,E9/$E$9*100,0)</calculatedColumnFormula>
      <xmlColumnPr mapId="2" xpath="/XMLDocumentSPB1201/DataCell/CellRow/EmployeePercentage" xmlDataType="integer"/>
    </tableColumn>
    <tableColumn id="8" uniqueName="value" name="SizeOfEstablishmentEconomicActivityEn" dataDxfId="0">
      <xmlColumnPr mapId="2" xpath="/XMLDocumentSPB1201/DataCell/CellRow/SizeOfEstablishmentEconomicActivit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1" r="A1" connectionId="0">
    <xmlCellPr id="1" uniqueName="LabelName">
      <xmlPr mapId="2" xpath="/XMLDocumentSPB1201/TitleHeading/TitleTh/LabelName" xmlDataType="string"/>
    </xmlCellPr>
  </singleXmlCell>
  <singleXmlCell id="32" r="B1" connectionId="0">
    <xmlCellPr id="1" uniqueName="TableNo">
      <xmlPr mapId="2" xpath="/XMLDocumentSPB1201/TitleHeading/TitleTh/TableNo" xmlDataType="double"/>
    </xmlCellPr>
  </singleXmlCell>
  <singleXmlCell id="33" r="C1" connectionId="0">
    <xmlCellPr id="1" uniqueName="TableName">
      <xmlPr mapId="2" xpath="/XMLDocumentSPB1201/TitleHeading/TitleTh/TableName" xmlDataType="string"/>
    </xmlCellPr>
  </singleXmlCell>
  <singleXmlCell id="34" r="I1" connectionId="0">
    <xmlCellPr id="1" uniqueName="TitleYearStart">
      <xmlPr mapId="2" xpath="/XMLDocumentSPB1201/TitleHeading/TitleTh/TitleYearStart" xmlDataType="integer"/>
    </xmlCellPr>
  </singleXmlCell>
  <singleXmlCell id="35" r="A2" connectionId="0">
    <xmlCellPr id="1" uniqueName="LabelName">
      <xmlPr mapId="2" xpath="/XMLDocumentSPB1201/TitleHeading/TitleEn/LabelName" xmlDataType="string"/>
    </xmlCellPr>
  </singleXmlCell>
  <singleXmlCell id="36" r="B2" connectionId="0">
    <xmlCellPr id="1" uniqueName="TableNo">
      <xmlPr mapId="2" xpath="/XMLDocumentSPB1201/TitleHeading/TitleEn/TableNo" xmlDataType="double"/>
    </xmlCellPr>
  </singleXmlCell>
  <singleXmlCell id="37" r="C2" connectionId="0">
    <xmlCellPr id="1" uniqueName="TableName">
      <xmlPr mapId="2" xpath="/XMLDocumentSPB1201/TitleHeading/TitleEn/TableName" xmlDataType="string"/>
    </xmlCellPr>
  </singleXmlCell>
  <singleXmlCell id="38" r="I2" connectionId="0">
    <xmlCellPr id="1" uniqueName="TitleYearStart">
      <xmlPr mapId="2" xpath="/XMLDocumentSPB1201/TitleHeading/TitleEn/TitleYearStart" xmlDataType="integer"/>
    </xmlCellPr>
  </singleXmlCell>
  <singleXmlCell id="39" r="A40" connectionId="0">
    <xmlCellPr id="1" uniqueName="SourcesTh1">
      <xmlPr mapId="2" xpath="/XMLDocumentSPB1201/FooterAll/Sources/SourcesLabelTh/SourcesTh1" xmlDataType="string"/>
    </xmlCellPr>
  </singleXmlCell>
  <singleXmlCell id="45" r="A4" connectionId="0">
    <xmlCellPr id="1" uniqueName="SizeOfEstablishmentEconomicActivityTh">
      <xmlPr mapId="2" xpath="/XMLDocumentSPB1201/ColumnAll/CornerTh/SizeOfEstablishmentEconomicActivityTh" xmlDataType="string"/>
    </xmlCellPr>
  </singleXmlCell>
  <singleXmlCell id="46" r="B4" connectionId="0">
    <xmlCellPr id="1" uniqueName="Establishment">
      <xmlPr mapId="2" xpath="/XMLDocumentSPB1201/ColumnAll/ColumnHeading/EstablishmentPersonEngagedAndEmployee/EstablishmentLabel/Establishment" xmlDataType="string"/>
    </xmlCellPr>
  </singleXmlCell>
  <singleXmlCell id="47" r="C4" connectionId="0">
    <xmlCellPr id="1" uniqueName="PersonEngagedLabel">
      <xmlPr mapId="2" xpath="/XMLDocumentSPB1201/ColumnAll/ColumnHeading/EstablishmentPersonEngagedAndEmployee/PersonEngaged/PersonEngagedLabel" xmlDataType="string"/>
    </xmlCellPr>
  </singleXmlCell>
  <singleXmlCell id="48" r="C6" connectionId="0">
    <xmlCellPr id="1" uniqueName="PersonEngagedNumber">
      <xmlPr mapId="2" xpath="/XMLDocumentSPB1201/ColumnAll/ColumnHeading/EstablishmentPersonEngagedAndEmployee/PersonEngaged/PersonEngagedGroup/PersonEngagedNumber" xmlDataType="string"/>
    </xmlCellPr>
  </singleXmlCell>
  <singleXmlCell id="49" r="D6" connectionId="0">
    <xmlCellPr id="1" uniqueName="PersonEngagedPercentage">
      <xmlPr mapId="2" xpath="/XMLDocumentSPB1201/ColumnAll/ColumnHeading/EstablishmentPersonEngagedAndEmployee/PersonEngaged/PersonEngagedGroup/PersonEngagedPercentage" xmlDataType="string"/>
    </xmlCellPr>
  </singleXmlCell>
  <singleXmlCell id="50" r="E4" connectionId="0">
    <xmlCellPr id="1" uniqueName="EmployeeLabel">
      <xmlPr mapId="2" xpath="/XMLDocumentSPB1201/ColumnAll/ColumnHeading/EstablishmentPersonEngagedAndEmployee/Employee/EmployeeLabel" xmlDataType="string"/>
    </xmlCellPr>
  </singleXmlCell>
  <singleXmlCell id="51" r="E6" connectionId="0">
    <xmlCellPr id="1" uniqueName="EmployeeNumber">
      <xmlPr mapId="2" xpath="/XMLDocumentSPB1201/ColumnAll/ColumnHeading/EstablishmentPersonEngagedAndEmployee/Employee/EmployeeGroup/EmployeeNumber" xmlDataType="string"/>
    </xmlCellPr>
  </singleXmlCell>
  <singleXmlCell id="52" r="F6" connectionId="0">
    <xmlCellPr id="1" uniqueName="EmployeePercentage">
      <xmlPr mapId="2" xpath="/XMLDocumentSPB1201/ColumnAll/ColumnHeading/EstablishmentPersonEngagedAndEmployee/Employee/EmployeeGroup/EmployeePercentage" xmlDataType="string"/>
    </xmlCellPr>
  </singleXmlCell>
  <singleXmlCell id="53" r="G4" connectionId="0">
    <xmlCellPr id="1" uniqueName="SizeOfEstablishmentEconomicActivityEn">
      <xmlPr mapId="2" xpath="/XMLDocumentSPB1201/ColumnAll/CornerEn/SizeOfEstablishmentEconomicActivityEn" xmlDataType="string"/>
    </xmlCellPr>
  </singleXmlCell>
  <singleXmlCell id="23" r="H40" connectionId="0">
    <xmlCellPr id="1" uniqueName="PagesNo">
      <xmlPr mapId="2" xpath="/XMLDocumentSPB1201/Pages/PagesNo" xmlDataType="integer"/>
    </xmlCellPr>
  </singleXmlCell>
  <singleXmlCell id="24" r="H41" connectionId="0">
    <xmlCellPr id="1" uniqueName="PagesAll">
      <xmlPr mapId="2" xpath="/XMLDocumentSPB1201/Pages/PagesAll" xmlDataType="integer"/>
    </xmlCellPr>
  </singleXmlCell>
  <singleXmlCell id="91" r="H42" connectionId="0">
    <xmlCellPr id="1" uniqueName="LinesNo">
      <xmlPr mapId="2" xpath="/XMLDocumentSPB1201/Pages/LinesNo" xmlDataType="integer"/>
    </xmlCellPr>
  </singleXmlCell>
  <singleXmlCell id="42" r="A41" connectionId="0">
    <xmlCellPr id="1" uniqueName="SourcesEn1">
      <xmlPr mapId="2" xpath="/XMLDocumentSPB1201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="110" zoomScaleNormal="110" workbookViewId="0">
      <selection activeCell="E12" sqref="E12"/>
    </sheetView>
  </sheetViews>
  <sheetFormatPr defaultColWidth="9.140625" defaultRowHeight="18.75" x14ac:dyDescent="0.3"/>
  <cols>
    <col min="1" max="1" width="35.28515625" style="8" customWidth="1"/>
    <col min="2" max="2" width="11.42578125" style="8" customWidth="1"/>
    <col min="3" max="3" width="10.85546875" style="8" customWidth="1"/>
    <col min="4" max="4" width="11.5703125" style="8" customWidth="1"/>
    <col min="5" max="5" width="10.42578125" style="8" customWidth="1"/>
    <col min="6" max="6" width="10.85546875" style="8" customWidth="1"/>
    <col min="7" max="7" width="62.5703125" style="8" customWidth="1"/>
    <col min="8" max="8" width="3.85546875" style="7" customWidth="1"/>
    <col min="9" max="16384" width="9.140625" style="7"/>
  </cols>
  <sheetData>
    <row r="1" spans="1:9" s="3" customFormat="1" ht="18" customHeight="1" x14ac:dyDescent="0.3">
      <c r="A1" s="5" t="s">
        <v>0</v>
      </c>
      <c r="B1" s="6">
        <v>12.1</v>
      </c>
      <c r="C1" s="5" t="s">
        <v>59</v>
      </c>
      <c r="D1" s="4"/>
      <c r="E1" s="4"/>
      <c r="F1" s="4"/>
      <c r="I1" s="4">
        <v>2560</v>
      </c>
    </row>
    <row r="2" spans="1:9" s="3" customFormat="1" ht="15.75" customHeight="1" x14ac:dyDescent="0.3">
      <c r="A2" s="5" t="s">
        <v>25</v>
      </c>
      <c r="B2" s="6">
        <v>12.1</v>
      </c>
      <c r="C2" s="5" t="s">
        <v>60</v>
      </c>
      <c r="D2" s="4"/>
      <c r="E2" s="4"/>
      <c r="F2" s="4"/>
      <c r="I2" s="4">
        <v>2017</v>
      </c>
    </row>
    <row r="3" spans="1:9" s="3" customFormat="1" ht="15.75" customHeight="1" x14ac:dyDescent="0.3">
      <c r="A3" s="4"/>
      <c r="B3" s="6"/>
      <c r="C3" s="4"/>
      <c r="D3" s="4"/>
      <c r="E3" s="4"/>
      <c r="F3" s="4"/>
      <c r="G3" s="4"/>
      <c r="H3" s="4"/>
    </row>
    <row r="4" spans="1:9" s="8" customFormat="1" ht="15" customHeight="1" x14ac:dyDescent="0.3">
      <c r="A4" s="23" t="s">
        <v>63</v>
      </c>
      <c r="B4" s="29" t="s">
        <v>64</v>
      </c>
      <c r="C4" s="32" t="s">
        <v>65</v>
      </c>
      <c r="D4" s="33"/>
      <c r="E4" s="32" t="s">
        <v>66</v>
      </c>
      <c r="F4" s="33"/>
      <c r="G4" s="26" t="s">
        <v>69</v>
      </c>
    </row>
    <row r="5" spans="1:9" s="8" customFormat="1" ht="26.25" customHeight="1" x14ac:dyDescent="0.3">
      <c r="A5" s="24"/>
      <c r="B5" s="30"/>
      <c r="C5" s="34"/>
      <c r="D5" s="35"/>
      <c r="E5" s="34"/>
      <c r="F5" s="35"/>
      <c r="G5" s="27"/>
    </row>
    <row r="6" spans="1:9" s="8" customFormat="1" ht="25.5" customHeight="1" x14ac:dyDescent="0.3">
      <c r="A6" s="24"/>
      <c r="B6" s="30"/>
      <c r="C6" s="29" t="s">
        <v>67</v>
      </c>
      <c r="D6" s="29" t="s">
        <v>68</v>
      </c>
      <c r="E6" s="29" t="s">
        <v>67</v>
      </c>
      <c r="F6" s="29" t="s">
        <v>68</v>
      </c>
      <c r="G6" s="27"/>
    </row>
    <row r="7" spans="1:9" s="8" customFormat="1" ht="12.75" customHeight="1" x14ac:dyDescent="0.3">
      <c r="A7" s="25"/>
      <c r="B7" s="31"/>
      <c r="C7" s="31"/>
      <c r="D7" s="31"/>
      <c r="E7" s="31"/>
      <c r="F7" s="31"/>
      <c r="G7" s="28"/>
    </row>
    <row r="8" spans="1:9" s="8" customFormat="1" ht="24" customHeight="1" x14ac:dyDescent="0.3">
      <c r="A8" s="9" t="s">
        <v>74</v>
      </c>
      <c r="B8" s="10" t="s">
        <v>26</v>
      </c>
      <c r="C8" s="10" t="s">
        <v>70</v>
      </c>
      <c r="D8" s="10" t="s">
        <v>71</v>
      </c>
      <c r="E8" s="10" t="s">
        <v>72</v>
      </c>
      <c r="F8" s="10" t="s">
        <v>73</v>
      </c>
      <c r="G8" s="11" t="s">
        <v>75</v>
      </c>
    </row>
    <row r="9" spans="1:9" s="13" customFormat="1" x14ac:dyDescent="0.3">
      <c r="A9" s="12" t="s">
        <v>2</v>
      </c>
      <c r="B9" s="20">
        <f>SUM(B11:B20)</f>
        <v>83023</v>
      </c>
      <c r="C9" s="20">
        <f>SUM(C11:C20)</f>
        <v>284060</v>
      </c>
      <c r="D9" s="21">
        <f>IF(C9&gt;0,C9/$C$9*100,0)</f>
        <v>100</v>
      </c>
      <c r="E9" s="20">
        <f>SUM(E11:E20)</f>
        <v>155902</v>
      </c>
      <c r="F9" s="22">
        <f>IF(E9&gt;0,E9/$E$9*100,0)</f>
        <v>100</v>
      </c>
      <c r="G9" s="12" t="s">
        <v>1</v>
      </c>
    </row>
    <row r="10" spans="1:9" s="16" customFormat="1" ht="21.75" customHeight="1" x14ac:dyDescent="0.3">
      <c r="A10" s="14" t="s">
        <v>57</v>
      </c>
      <c r="B10" s="20" t="s">
        <v>78</v>
      </c>
      <c r="C10" s="20" t="s">
        <v>78</v>
      </c>
      <c r="D10" s="21" t="s">
        <v>78</v>
      </c>
      <c r="E10" s="20" t="s">
        <v>78</v>
      </c>
      <c r="F10" s="15" t="s">
        <v>78</v>
      </c>
      <c r="G10" s="14" t="s">
        <v>58</v>
      </c>
    </row>
    <row r="11" spans="1:9" s="13" customFormat="1" ht="17.25" customHeight="1" x14ac:dyDescent="0.3">
      <c r="A11" s="17" t="s">
        <v>43</v>
      </c>
      <c r="B11" s="20">
        <v>74419</v>
      </c>
      <c r="C11" s="20">
        <v>132262</v>
      </c>
      <c r="D11" s="21">
        <f t="shared" ref="D11:D37" si="0">IF(C11&gt;0,C11/$C$9*100,0)</f>
        <v>46.561289868337674</v>
      </c>
      <c r="E11" s="20">
        <v>43218</v>
      </c>
      <c r="F11" s="21">
        <f t="shared" ref="F11:F37" si="1">IF(E11&gt;0,E11/$E$9*100,0)</f>
        <v>27.721260792036023</v>
      </c>
      <c r="G11" s="17" t="s">
        <v>44</v>
      </c>
    </row>
    <row r="12" spans="1:9" s="13" customFormat="1" x14ac:dyDescent="0.3">
      <c r="A12" s="17" t="s">
        <v>27</v>
      </c>
      <c r="B12" s="20">
        <v>4955</v>
      </c>
      <c r="C12" s="20">
        <v>37506</v>
      </c>
      <c r="D12" s="21">
        <f t="shared" si="0"/>
        <v>13.203548546081814</v>
      </c>
      <c r="E12" s="20">
        <v>22338</v>
      </c>
      <c r="F12" s="21">
        <f t="shared" si="1"/>
        <v>14.328231837949481</v>
      </c>
      <c r="G12" s="17" t="s">
        <v>35</v>
      </c>
    </row>
    <row r="13" spans="1:9" s="13" customFormat="1" x14ac:dyDescent="0.3">
      <c r="A13" s="17" t="s">
        <v>28</v>
      </c>
      <c r="B13" s="20">
        <v>1680</v>
      </c>
      <c r="C13" s="20">
        <v>21326</v>
      </c>
      <c r="D13" s="21">
        <f t="shared" si="0"/>
        <v>7.5075688234879951</v>
      </c>
      <c r="E13" s="20">
        <v>13032</v>
      </c>
      <c r="F13" s="21">
        <f t="shared" si="1"/>
        <v>8.3590973816884961</v>
      </c>
      <c r="G13" s="17" t="s">
        <v>36</v>
      </c>
    </row>
    <row r="14" spans="1:9" s="13" customFormat="1" x14ac:dyDescent="0.3">
      <c r="A14" s="17" t="s">
        <v>29</v>
      </c>
      <c r="B14" s="20">
        <v>660</v>
      </c>
      <c r="C14" s="20">
        <v>11832</v>
      </c>
      <c r="D14" s="21">
        <f t="shared" si="0"/>
        <v>4.1653171865098928</v>
      </c>
      <c r="E14" s="20">
        <v>8945</v>
      </c>
      <c r="F14" s="21">
        <f t="shared" si="1"/>
        <v>5.7375787353593921</v>
      </c>
      <c r="G14" s="17" t="s">
        <v>37</v>
      </c>
    </row>
    <row r="15" spans="1:9" s="13" customFormat="1" x14ac:dyDescent="0.3">
      <c r="A15" s="17" t="s">
        <v>30</v>
      </c>
      <c r="B15" s="20">
        <v>380</v>
      </c>
      <c r="C15" s="20">
        <v>8610</v>
      </c>
      <c r="D15" s="21">
        <f t="shared" si="0"/>
        <v>3.0310497782158698</v>
      </c>
      <c r="E15" s="20">
        <v>4443</v>
      </c>
      <c r="F15" s="21">
        <f t="shared" si="1"/>
        <v>2.8498672242819207</v>
      </c>
      <c r="G15" s="17" t="s">
        <v>38</v>
      </c>
    </row>
    <row r="16" spans="1:9" s="13" customFormat="1" x14ac:dyDescent="0.3">
      <c r="A16" s="17" t="s">
        <v>31</v>
      </c>
      <c r="B16" s="20">
        <v>212</v>
      </c>
      <c r="C16" s="20">
        <v>5982</v>
      </c>
      <c r="D16" s="21">
        <f t="shared" si="0"/>
        <v>2.1058931211715834</v>
      </c>
      <c r="E16" s="20">
        <v>5541</v>
      </c>
      <c r="F16" s="21">
        <f t="shared" si="1"/>
        <v>3.5541558158330231</v>
      </c>
      <c r="G16" s="17" t="s">
        <v>39</v>
      </c>
    </row>
    <row r="17" spans="1:7" s="13" customFormat="1" x14ac:dyDescent="0.3">
      <c r="A17" s="17" t="s">
        <v>32</v>
      </c>
      <c r="B17" s="20">
        <v>360</v>
      </c>
      <c r="C17" s="20">
        <v>13825</v>
      </c>
      <c r="D17" s="21">
        <f t="shared" si="0"/>
        <v>4.8669295219319864</v>
      </c>
      <c r="E17" s="20">
        <v>10672</v>
      </c>
      <c r="F17" s="21">
        <f t="shared" si="1"/>
        <v>6.8453259098664549</v>
      </c>
      <c r="G17" s="17" t="s">
        <v>42</v>
      </c>
    </row>
    <row r="18" spans="1:7" s="13" customFormat="1" x14ac:dyDescent="0.3">
      <c r="A18" s="17" t="s">
        <v>33</v>
      </c>
      <c r="B18" s="20">
        <v>201</v>
      </c>
      <c r="C18" s="20">
        <v>13806</v>
      </c>
      <c r="D18" s="21">
        <f t="shared" si="0"/>
        <v>4.8602407941984085</v>
      </c>
      <c r="E18" s="20">
        <v>11167</v>
      </c>
      <c r="F18" s="21">
        <f t="shared" si="1"/>
        <v>7.1628330617952303</v>
      </c>
      <c r="G18" s="17" t="s">
        <v>41</v>
      </c>
    </row>
    <row r="19" spans="1:7" s="13" customFormat="1" x14ac:dyDescent="0.3">
      <c r="A19" s="17" t="s">
        <v>34</v>
      </c>
      <c r="B19" s="20">
        <v>97</v>
      </c>
      <c r="C19" s="20">
        <v>13211</v>
      </c>
      <c r="D19" s="21">
        <f t="shared" si="0"/>
        <v>4.6507780046469058</v>
      </c>
      <c r="E19" s="20">
        <v>11957</v>
      </c>
      <c r="F19" s="21">
        <f t="shared" si="1"/>
        <v>7.6695616477017614</v>
      </c>
      <c r="G19" s="17" t="s">
        <v>40</v>
      </c>
    </row>
    <row r="20" spans="1:7" s="13" customFormat="1" x14ac:dyDescent="0.3">
      <c r="A20" s="17" t="s">
        <v>5</v>
      </c>
      <c r="B20" s="20">
        <v>59</v>
      </c>
      <c r="C20" s="20">
        <f>11580+11320+2800</f>
        <v>25700</v>
      </c>
      <c r="D20" s="21">
        <f t="shared" si="0"/>
        <v>9.0473843554178703</v>
      </c>
      <c r="E20" s="20">
        <f>10482+11307+2800</f>
        <v>24589</v>
      </c>
      <c r="F20" s="21">
        <f t="shared" si="1"/>
        <v>15.772087593488218</v>
      </c>
      <c r="G20" s="17" t="s">
        <v>6</v>
      </c>
    </row>
    <row r="21" spans="1:7" s="16" customFormat="1" x14ac:dyDescent="0.3">
      <c r="A21" s="14" t="s">
        <v>3</v>
      </c>
      <c r="B21" s="20"/>
      <c r="C21" s="20"/>
      <c r="D21" s="21" t="s">
        <v>78</v>
      </c>
      <c r="E21" s="20"/>
      <c r="F21" s="21" t="s">
        <v>78</v>
      </c>
      <c r="G21" s="14" t="s">
        <v>4</v>
      </c>
    </row>
    <row r="22" spans="1:7" s="13" customFormat="1" ht="17.25" customHeight="1" x14ac:dyDescent="0.3">
      <c r="A22" s="1" t="s">
        <v>18</v>
      </c>
      <c r="B22" s="20">
        <v>14788</v>
      </c>
      <c r="C22" s="20">
        <v>65400</v>
      </c>
      <c r="D22" s="21">
        <f t="shared" si="0"/>
        <v>23.023304935576991</v>
      </c>
      <c r="E22" s="20">
        <v>32041</v>
      </c>
      <c r="F22" s="21">
        <f t="shared" si="1"/>
        <v>20.552013444343242</v>
      </c>
      <c r="G22" s="1" t="s">
        <v>19</v>
      </c>
    </row>
    <row r="23" spans="1:7" s="13" customFormat="1" x14ac:dyDescent="0.3">
      <c r="A23" s="1" t="s">
        <v>45</v>
      </c>
      <c r="B23" s="20">
        <v>117</v>
      </c>
      <c r="C23" s="20">
        <v>1938</v>
      </c>
      <c r="D23" s="21">
        <f t="shared" si="0"/>
        <v>0.68225022882489617</v>
      </c>
      <c r="E23" s="20">
        <v>83</v>
      </c>
      <c r="F23" s="21">
        <f t="shared" si="1"/>
        <v>5.3238572949673518E-2</v>
      </c>
      <c r="G23" s="1" t="s">
        <v>20</v>
      </c>
    </row>
    <row r="24" spans="1:7" s="13" customFormat="1" x14ac:dyDescent="0.3">
      <c r="A24" s="1" t="s">
        <v>21</v>
      </c>
      <c r="B24" s="20">
        <v>1626</v>
      </c>
      <c r="C24" s="20">
        <v>8674</v>
      </c>
      <c r="D24" s="21">
        <f t="shared" si="0"/>
        <v>3.0535802295289729</v>
      </c>
      <c r="E24" s="20">
        <v>6604</v>
      </c>
      <c r="F24" s="21">
        <f t="shared" si="1"/>
        <v>4.2359944067426971</v>
      </c>
      <c r="G24" s="1" t="s">
        <v>54</v>
      </c>
    </row>
    <row r="25" spans="1:7" s="13" customFormat="1" x14ac:dyDescent="0.3">
      <c r="A25" s="1" t="s">
        <v>61</v>
      </c>
      <c r="B25" s="20">
        <v>4858</v>
      </c>
      <c r="C25" s="20">
        <v>16320</v>
      </c>
      <c r="D25" s="21">
        <f t="shared" si="0"/>
        <v>5.7452650848412308</v>
      </c>
      <c r="E25" s="20">
        <v>10113</v>
      </c>
      <c r="F25" s="21">
        <f t="shared" si="1"/>
        <v>6.486767328193352</v>
      </c>
      <c r="G25" s="1" t="s">
        <v>62</v>
      </c>
    </row>
    <row r="26" spans="1:7" s="13" customFormat="1" x14ac:dyDescent="0.3">
      <c r="A26" s="1" t="s">
        <v>7</v>
      </c>
      <c r="B26" s="20">
        <v>2057</v>
      </c>
      <c r="C26" s="20">
        <v>13500</v>
      </c>
      <c r="D26" s="21">
        <f t="shared" si="0"/>
        <v>4.7525170738576357</v>
      </c>
      <c r="E26" s="20">
        <v>9894</v>
      </c>
      <c r="F26" s="21">
        <f t="shared" si="1"/>
        <v>6.3462944670369854</v>
      </c>
      <c r="G26" s="1" t="s">
        <v>8</v>
      </c>
    </row>
    <row r="27" spans="1:7" s="13" customFormat="1" x14ac:dyDescent="0.3">
      <c r="A27" s="1" t="s">
        <v>46</v>
      </c>
      <c r="B27" s="20">
        <v>25704</v>
      </c>
      <c r="C27" s="20">
        <v>66050</v>
      </c>
      <c r="D27" s="21">
        <f t="shared" si="0"/>
        <v>23.252129831725693</v>
      </c>
      <c r="E27" s="20">
        <v>30077</v>
      </c>
      <c r="F27" s="21">
        <f t="shared" si="1"/>
        <v>19.292247694064219</v>
      </c>
      <c r="G27" s="1" t="s">
        <v>9</v>
      </c>
    </row>
    <row r="28" spans="1:7" s="13" customFormat="1" x14ac:dyDescent="0.3">
      <c r="A28" s="1" t="s">
        <v>47</v>
      </c>
      <c r="B28" s="20">
        <v>2077</v>
      </c>
      <c r="C28" s="20">
        <v>7894</v>
      </c>
      <c r="D28" s="21">
        <f t="shared" si="0"/>
        <v>2.7789903541505319</v>
      </c>
      <c r="E28" s="20">
        <v>5702</v>
      </c>
      <c r="F28" s="21">
        <f t="shared" si="1"/>
        <v>3.6574258187835946</v>
      </c>
      <c r="G28" s="1" t="s">
        <v>22</v>
      </c>
    </row>
    <row r="29" spans="1:7" s="13" customFormat="1" x14ac:dyDescent="0.3">
      <c r="A29" s="1" t="s">
        <v>48</v>
      </c>
      <c r="B29" s="20">
        <v>1424</v>
      </c>
      <c r="C29" s="20">
        <v>15203</v>
      </c>
      <c r="D29" s="21">
        <f t="shared" si="0"/>
        <v>5.3520383017672319</v>
      </c>
      <c r="E29" s="20">
        <v>12939</v>
      </c>
      <c r="F29" s="21">
        <f t="shared" si="1"/>
        <v>8.2994445228412719</v>
      </c>
      <c r="G29" s="1" t="s">
        <v>55</v>
      </c>
    </row>
    <row r="30" spans="1:7" s="13" customFormat="1" x14ac:dyDescent="0.3">
      <c r="A30" s="1" t="s">
        <v>49</v>
      </c>
      <c r="B30" s="20">
        <v>12435</v>
      </c>
      <c r="C30" s="20">
        <v>37187</v>
      </c>
      <c r="D30" s="21">
        <f t="shared" si="0"/>
        <v>13.091248327818066</v>
      </c>
      <c r="E30" s="20">
        <v>18894</v>
      </c>
      <c r="F30" s="21">
        <f t="shared" si="1"/>
        <v>12.119151774832908</v>
      </c>
      <c r="G30" s="1" t="s">
        <v>56</v>
      </c>
    </row>
    <row r="31" spans="1:7" s="13" customFormat="1" x14ac:dyDescent="0.3">
      <c r="A31" s="1" t="s">
        <v>50</v>
      </c>
      <c r="B31" s="20">
        <v>421</v>
      </c>
      <c r="C31" s="20">
        <v>3075</v>
      </c>
      <c r="D31" s="21">
        <f t="shared" si="0"/>
        <v>1.0825177779342392</v>
      </c>
      <c r="E31" s="20">
        <v>2585</v>
      </c>
      <c r="F31" s="21">
        <f t="shared" si="1"/>
        <v>1.6580929045169401</v>
      </c>
      <c r="G31" s="1" t="s">
        <v>10</v>
      </c>
    </row>
    <row r="32" spans="1:7" s="13" customFormat="1" x14ac:dyDescent="0.3">
      <c r="A32" s="1" t="s">
        <v>51</v>
      </c>
      <c r="B32" s="20">
        <v>6228</v>
      </c>
      <c r="C32" s="20">
        <v>13891</v>
      </c>
      <c r="D32" s="21">
        <f t="shared" si="0"/>
        <v>4.8901640498486234</v>
      </c>
      <c r="E32" s="20">
        <v>6246</v>
      </c>
      <c r="F32" s="21">
        <f t="shared" si="1"/>
        <v>4.006362971610371</v>
      </c>
      <c r="G32" s="1" t="s">
        <v>11</v>
      </c>
    </row>
    <row r="33" spans="1:8" s="13" customFormat="1" x14ac:dyDescent="0.3">
      <c r="A33" s="1" t="s">
        <v>12</v>
      </c>
      <c r="B33" s="20">
        <v>848</v>
      </c>
      <c r="C33" s="20">
        <v>3505</v>
      </c>
      <c r="D33" s="21">
        <f t="shared" si="0"/>
        <v>1.2338942476941492</v>
      </c>
      <c r="E33" s="20">
        <v>2344</v>
      </c>
      <c r="F33" s="21">
        <f t="shared" si="1"/>
        <v>1.5035086143859604</v>
      </c>
      <c r="G33" s="1" t="s">
        <v>13</v>
      </c>
    </row>
    <row r="34" spans="1:8" s="13" customFormat="1" x14ac:dyDescent="0.3">
      <c r="A34" s="1" t="s">
        <v>52</v>
      </c>
      <c r="B34" s="20">
        <v>1611</v>
      </c>
      <c r="C34" s="20">
        <v>10609</v>
      </c>
      <c r="D34" s="21">
        <f t="shared" si="0"/>
        <v>3.7347743434485672</v>
      </c>
      <c r="E34" s="20">
        <v>8066</v>
      </c>
      <c r="F34" s="21">
        <f t="shared" si="1"/>
        <v>5.1737630049646572</v>
      </c>
      <c r="G34" s="1" t="s">
        <v>14</v>
      </c>
    </row>
    <row r="35" spans="1:8" s="13" customFormat="1" x14ac:dyDescent="0.3">
      <c r="A35" s="1" t="s">
        <v>53</v>
      </c>
      <c r="B35" s="20">
        <v>632</v>
      </c>
      <c r="C35" s="20">
        <v>3282</v>
      </c>
      <c r="D35" s="21">
        <f t="shared" si="0"/>
        <v>1.1553897064000564</v>
      </c>
      <c r="E35" s="20">
        <v>2350</v>
      </c>
      <c r="F35" s="21">
        <f t="shared" si="1"/>
        <v>1.507357185924491</v>
      </c>
      <c r="G35" s="1" t="s">
        <v>15</v>
      </c>
    </row>
    <row r="36" spans="1:8" s="13" customFormat="1" x14ac:dyDescent="0.3">
      <c r="A36" s="1" t="s">
        <v>16</v>
      </c>
      <c r="B36" s="20">
        <v>8183</v>
      </c>
      <c r="C36" s="20">
        <v>13693</v>
      </c>
      <c r="D36" s="21">
        <f t="shared" si="0"/>
        <v>4.8204604660987114</v>
      </c>
      <c r="E36" s="20">
        <v>4136</v>
      </c>
      <c r="F36" s="21">
        <f t="shared" si="1"/>
        <v>2.6529486472271042</v>
      </c>
      <c r="G36" s="1" t="s">
        <v>17</v>
      </c>
    </row>
    <row r="37" spans="1:8" s="13" customFormat="1" x14ac:dyDescent="0.3">
      <c r="A37" s="1" t="s">
        <v>23</v>
      </c>
      <c r="B37" s="20">
        <v>14</v>
      </c>
      <c r="C37" s="20">
        <v>3839</v>
      </c>
      <c r="D37" s="21">
        <f t="shared" si="0"/>
        <v>1.3514750404844047</v>
      </c>
      <c r="E37" s="20">
        <v>3828</v>
      </c>
      <c r="F37" s="21">
        <f t="shared" si="1"/>
        <v>2.4553886415825326</v>
      </c>
      <c r="G37" s="1" t="s">
        <v>24</v>
      </c>
    </row>
    <row r="38" spans="1:8" ht="2.25" customHeight="1" x14ac:dyDescent="0.3">
      <c r="A38" s="18"/>
      <c r="B38" s="19"/>
      <c r="C38" s="19"/>
      <c r="D38" s="19"/>
      <c r="E38" s="19"/>
      <c r="F38" s="19"/>
      <c r="G38" s="19"/>
    </row>
    <row r="39" spans="1:8" ht="13.5" customHeight="1" x14ac:dyDescent="0.3"/>
    <row r="40" spans="1:8" ht="18.75" customHeight="1" x14ac:dyDescent="0.3">
      <c r="A40" s="2" t="s">
        <v>76</v>
      </c>
      <c r="C40" s="2"/>
      <c r="F40" s="7"/>
    </row>
    <row r="41" spans="1:8" ht="21.75" customHeight="1" x14ac:dyDescent="0.3">
      <c r="A41" s="2" t="s">
        <v>77</v>
      </c>
      <c r="C41" s="2"/>
      <c r="F41" s="7"/>
    </row>
    <row r="42" spans="1:8" ht="21.75" customHeight="1" x14ac:dyDescent="0.3">
      <c r="H42" s="8"/>
    </row>
    <row r="43" spans="1:8" x14ac:dyDescent="0.3">
      <c r="A43" s="4"/>
      <c r="B43" s="4"/>
      <c r="C43" s="4"/>
      <c r="D43" s="4"/>
      <c r="E43" s="4"/>
      <c r="F43" s="4"/>
      <c r="G43" s="3"/>
      <c r="H43" s="3"/>
    </row>
    <row r="44" spans="1:8" x14ac:dyDescent="0.3">
      <c r="A44" s="7"/>
      <c r="B44" s="7"/>
      <c r="C44" s="7"/>
      <c r="D44" s="7"/>
      <c r="E44" s="7"/>
      <c r="F44" s="7"/>
      <c r="G44" s="7"/>
    </row>
    <row r="45" spans="1:8" x14ac:dyDescent="0.3">
      <c r="G45" s="7"/>
    </row>
  </sheetData>
  <mergeCells count="9">
    <mergeCell ref="A4:A7"/>
    <mergeCell ref="G4:G7"/>
    <mergeCell ref="B4:B7"/>
    <mergeCell ref="C4:D5"/>
    <mergeCell ref="E4:F5"/>
    <mergeCell ref="C6:C7"/>
    <mergeCell ref="D6:D7"/>
    <mergeCell ref="E6:E7"/>
    <mergeCell ref="F6:F7"/>
  </mergeCells>
  <phoneticPr fontId="3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SPB1201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2018-07-04T08:14:38Z</cp:lastPrinted>
  <dcterms:created xsi:type="dcterms:W3CDTF">2004-08-20T21:28:46Z</dcterms:created>
  <dcterms:modified xsi:type="dcterms:W3CDTF">2020-11-02T06:28:51Z</dcterms:modified>
</cp:coreProperties>
</file>