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3.1" sheetId="1" r:id="rId1"/>
  </sheets>
  <definedNames>
    <definedName name="_xlnm.Print_Area" localSheetId="0">'T-3.1'!$A$1:$M$36</definedName>
  </definedNames>
  <calcPr calcId="125725"/>
</workbook>
</file>

<file path=xl/calcChain.xml><?xml version="1.0" encoding="utf-8"?>
<calcChain xmlns="http://schemas.openxmlformats.org/spreadsheetml/2006/main">
  <c r="F28" i="1"/>
  <c r="E28"/>
  <c r="F27"/>
  <c r="E27" s="1"/>
  <c r="F26"/>
  <c r="E26"/>
  <c r="F25"/>
  <c r="E25" s="1"/>
  <c r="F24"/>
  <c r="E24"/>
  <c r="F23"/>
  <c r="E23" s="1"/>
  <c r="F22"/>
  <c r="E22"/>
  <c r="F21"/>
  <c r="E21" s="1"/>
  <c r="F20"/>
  <c r="E20"/>
  <c r="F19"/>
  <c r="E19" s="1"/>
  <c r="F18"/>
  <c r="E18"/>
  <c r="F17"/>
  <c r="E17" s="1"/>
  <c r="F16"/>
  <c r="E16"/>
  <c r="F15"/>
  <c r="E15" s="1"/>
  <c r="F14"/>
  <c r="E14"/>
  <c r="F13"/>
  <c r="E13" s="1"/>
  <c r="F12"/>
  <c r="E12"/>
  <c r="I11"/>
  <c r="H11"/>
  <c r="G11"/>
  <c r="F11"/>
  <c r="E11" s="1"/>
</calcChain>
</file>

<file path=xl/sharedStrings.xml><?xml version="1.0" encoding="utf-8"?>
<sst xmlns="http://schemas.openxmlformats.org/spreadsheetml/2006/main" count="108" uniqueCount="71">
  <si>
    <t xml:space="preserve">ตาราง   </t>
  </si>
  <si>
    <t>โรงเรียน จำแนกตามสังกัด เป็นรายอำเภอ ปีการศึกษา 2560</t>
  </si>
  <si>
    <t xml:space="preserve">Table </t>
  </si>
  <si>
    <t>School by Jurisdiction and District: Academic Year 2017</t>
  </si>
  <si>
    <t>อำเภอ</t>
  </si>
  <si>
    <t>สังกัด Jurisdiction</t>
  </si>
  <si>
    <t>District</t>
  </si>
  <si>
    <t>สำนักบริหารงาน</t>
  </si>
  <si>
    <t>สนง.คณะกรรมการ</t>
  </si>
  <si>
    <t>คณะกรรมการส่งเสริม</t>
  </si>
  <si>
    <t>กรมส่งเสริม</t>
  </si>
  <si>
    <t>การศึกษาขั้นพื้นฐาน</t>
  </si>
  <si>
    <t>การศึกษาเอกชน</t>
  </si>
  <si>
    <t>การปกครองส่วนท้องถิ่น</t>
  </si>
  <si>
    <t>รวม</t>
  </si>
  <si>
    <t>Office of the Basic</t>
  </si>
  <si>
    <t>Office of the Private</t>
  </si>
  <si>
    <t xml:space="preserve">Department of Local </t>
  </si>
  <si>
    <r>
      <t xml:space="preserve">อื่น ๆ </t>
    </r>
    <r>
      <rPr>
        <vertAlign val="superscript"/>
        <sz val="14"/>
        <rFont val="TH SarabunPSK"/>
        <family val="2"/>
      </rPr>
      <t>1/</t>
    </r>
  </si>
  <si>
    <t>Total</t>
  </si>
  <si>
    <t>Education Commission</t>
  </si>
  <si>
    <t>Administration</t>
  </si>
  <si>
    <t>Others</t>
  </si>
  <si>
    <t>รวมยอด</t>
  </si>
  <si>
    <t>เมืองสุรินทร์</t>
  </si>
  <si>
    <t>-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</si>
  <si>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</si>
  <si>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</si>
  <si>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</si>
  <si>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</si>
  <si>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</si>
  <si>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</si>
  <si>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</si>
  <si>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</si>
  <si>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</si>
  <si>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</si>
  <si>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</si>
  <si>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</si>
  <si>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</si>
  <si>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</si>
  <si>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</si>
  <si>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</si>
  <si>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</si>
  <si>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</si>
  <si>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</si>
  <si>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</si>
  <si>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</si>
  <si>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</si>
  <si>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</si>
  <si>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</si>
  <si>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</si>
  <si>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</si>
  <si>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</si>
  <si>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</si>
  <si>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</si>
  <si>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</si>
  <si>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</si>
  <si>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</si>
  <si>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</si>
  <si>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   1/  รวมมหาวิทยาลัยราชภัฏ (โรงเรียนสาธิตมหาวิทยาลัยราชภัฏ)</t>
  </si>
  <si>
    <t xml:space="preserve">       1/  Including  Rajabhat University (demonstration Rajabhat University),</t>
  </si>
  <si>
    <t xml:space="preserve">  สำนักงานตำรวจแห่งชาติ (โรงเรียนตำรวจตระเวนชายแดน)</t>
  </si>
  <si>
    <t xml:space="preserve">            Royal Thai Police (The Border Patrol Police School)</t>
  </si>
  <si>
    <t xml:space="preserve">     ที่มา:  สำนักงานเขตพื้นที่การศึกษาประถมศึกษาสุรินทร์  เขต 1, 2 และ 3</t>
  </si>
  <si>
    <t>Source:  Surin Primary Educational Service Area Office, Area 1, 2 and 3</t>
  </si>
  <si>
    <t xml:space="preserve">                สำนักงานเขตพื้นที่การศึกษามัธยมศึกษาเขต 33  สุรินทร์ </t>
  </si>
  <si>
    <t xml:space="preserve">            Surin Secondary Educational Service Area Office, Area 33 </t>
  </si>
  <si>
    <t xml:space="preserve">                กรมส่งเสริมการปกครองส่วนท้องถิ่น</t>
  </si>
  <si>
    <t xml:space="preserve">            Department of Local Administration</t>
  </si>
  <si>
    <t xml:space="preserve">                สำนักงานศึกษาธิการจังหวัดสุรินทร์</t>
  </si>
  <si>
    <t xml:space="preserve">            Surin Provincial Education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</si>
</sst>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right" vertical="center" indent="1"/>
    </xf>
    <xf numFmtId="0" fontId="5" fillId="0" borderId="8" xfId="1" applyNumberFormat="1" applyFont="1" applyBorder="1" applyAlignment="1">
      <alignment horizontal="right" vertical="center" inden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right" vertical="center" indent="1"/>
    </xf>
    <xf numFmtId="0" fontId="3" fillId="0" borderId="9" xfId="1" applyNumberFormat="1" applyFont="1" applyBorder="1" applyAlignment="1">
      <alignment horizontal="right" vertical="center" indent="1"/>
    </xf>
    <xf numFmtId="0" fontId="3" fillId="0" borderId="7" xfId="0" applyNumberFormat="1" applyFont="1" applyBorder="1" applyAlignment="1">
      <alignment horizontal="right" vertical="center" indent="1"/>
    </xf>
    <xf numFmtId="0" fontId="3" fillId="0" borderId="9" xfId="0" applyNumberFormat="1" applyFont="1" applyBorder="1" applyAlignment="1">
      <alignment horizontal="right" vertical="center" indent="1"/>
    </xf>
    <xf numFmtId="0" fontId="3" fillId="0" borderId="0" xfId="0" applyFont="1" applyAlignment="1">
      <alignment horizontal="left" vertical="center" indent="1"/>
    </xf>
    <xf numFmtId="0" fontId="3" fillId="0" borderId="7" xfId="0" applyFont="1" applyBorder="1" applyAlignment="1">
      <alignment vertical="center"/>
    </xf>
    <xf numFmtId="0" fontId="3" fillId="0" borderId="8" xfId="0" applyNumberFormat="1" applyFont="1" applyFill="1" applyBorder="1" applyAlignment="1">
      <alignment horizontal="right" vertical="center" inden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1"/>
    </xf>
    <xf numFmtId="0" fontId="3" fillId="0" borderId="10" xfId="0" applyFont="1" applyBorder="1"/>
    <xf numFmtId="0" fontId="3" fillId="0" borderId="11" xfId="0" applyFont="1" applyBorder="1"/>
    <xf numFmtId="0" fontId="3" fillId="0" borderId="13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7" fillId="0" borderId="0" xfId="0" applyFont="1" applyBorder="1"/>
    <xf numFmtId="0" fontId="7" fillId="0" borderId="0" xfId="0" applyFont="1"/>
    <xf numFmtId="0" fontId="7" fillId="0" borderId="0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M36"/>
  <sheetViews>
    <sheetView tabSelected="1" view="pageBreakPreview" zoomScale="70" zoomScaleNormal="100" zoomScaleSheetLayoutView="70" workbookViewId="0">
      <selection activeCell="I6" sqref="I6"/>
    </sheetView>
  </sheetViews>
  <sheetFormatPr defaultColWidth="9.09765625" defaultRowHeight="18.75"/>
  <cols>
    <col min="1" max="1" width="1.69921875" style="16" customWidth="1"/>
    <col min="2" max="2" width="6.8984375" style="16" customWidth="1"/>
    <col min="3" max="3" width="4.8984375" style="16" customWidth="1"/>
    <col min="4" max="4" width="14.59765625" style="16" customWidth="1"/>
    <col min="5" max="5" width="16.296875" style="64" customWidth="1"/>
    <col min="6" max="6" width="21.8984375" style="64" bestFit="1" customWidth="1"/>
    <col min="7" max="7" width="24.8984375" style="64" customWidth="1"/>
    <col min="8" max="8" width="23.8984375" style="64" customWidth="1"/>
    <col min="9" max="9" width="15.8984375" style="64" customWidth="1"/>
    <col min="10" max="10" width="1" style="16" customWidth="1"/>
    <col min="11" max="11" width="21.8984375" style="16" customWidth="1"/>
    <col min="12" max="13" width="9.09765625" style="16" hidden="1" customWidth="1"/>
    <col min="14" max="14" width="2.296875" style="16" customWidth="1"/>
    <col min="15" max="15" width="4.09765625" style="16" customWidth="1"/>
    <col min="16" max="16384" width="9.09765625" style="16"/>
  </cols>
  <sheetData>
    <row r="1" spans="1:13" s="1" customFormat="1" ht="21.75" customHeight="1">
      <c r="B1" s="2" t="s">
        <v>0</v>
      </c>
      <c r="C1" s="3">
        <v>3.1</v>
      </c>
      <c r="D1" s="2" t="s">
        <v>1</v>
      </c>
      <c r="E1" s="4"/>
      <c r="F1" s="4"/>
      <c r="G1" s="4"/>
      <c r="H1" s="4"/>
      <c r="I1" s="4"/>
    </row>
    <row r="2" spans="1:13" s="5" customFormat="1" ht="21.75" customHeight="1">
      <c r="B2" s="6" t="s">
        <v>2</v>
      </c>
      <c r="C2" s="3">
        <v>3.1</v>
      </c>
      <c r="D2" s="6" t="s">
        <v>3</v>
      </c>
      <c r="E2" s="7"/>
      <c r="F2" s="7"/>
      <c r="G2" s="7"/>
      <c r="H2" s="7"/>
      <c r="I2" s="7"/>
    </row>
    <row r="3" spans="1:13" s="8" customFormat="1" ht="6" customHeight="1">
      <c r="E3" s="9"/>
      <c r="F3" s="9"/>
      <c r="G3" s="9"/>
      <c r="H3" s="9"/>
      <c r="I3" s="9"/>
    </row>
    <row r="4" spans="1:13" ht="18.75" customHeight="1">
      <c r="A4" s="10" t="s">
        <v>4</v>
      </c>
      <c r="B4" s="10"/>
      <c r="C4" s="10"/>
      <c r="D4" s="11"/>
      <c r="E4" s="12"/>
      <c r="F4" s="13" t="s">
        <v>5</v>
      </c>
      <c r="G4" s="14"/>
      <c r="H4" s="14"/>
      <c r="I4" s="15"/>
      <c r="J4" s="10" t="s">
        <v>6</v>
      </c>
      <c r="K4" s="10"/>
      <c r="L4" s="10"/>
      <c r="M4" s="11"/>
    </row>
    <row r="5" spans="1:13" ht="18.75" customHeight="1">
      <c r="A5" s="17"/>
      <c r="B5" s="17"/>
      <c r="C5" s="17"/>
      <c r="D5" s="18"/>
      <c r="E5" s="19"/>
      <c r="F5" s="20"/>
      <c r="G5" s="21" t="s">
        <v>7</v>
      </c>
      <c r="H5" s="19"/>
      <c r="I5" s="22"/>
      <c r="J5" s="17"/>
      <c r="K5" s="17"/>
      <c r="L5" s="17"/>
      <c r="M5" s="18"/>
    </row>
    <row r="6" spans="1:13" ht="18.75" customHeight="1">
      <c r="A6" s="17"/>
      <c r="B6" s="17"/>
      <c r="C6" s="17"/>
      <c r="D6" s="18"/>
      <c r="E6" s="19"/>
      <c r="F6" s="22" t="s">
        <v>8</v>
      </c>
      <c r="G6" s="23" t="s">
        <v>9</v>
      </c>
      <c r="H6" s="19" t="s">
        <v>10</v>
      </c>
      <c r="I6" s="22"/>
      <c r="J6" s="17"/>
      <c r="K6" s="17"/>
      <c r="L6" s="17"/>
      <c r="M6" s="18"/>
    </row>
    <row r="7" spans="1:13" ht="19.5" customHeight="1">
      <c r="A7" s="17"/>
      <c r="B7" s="17"/>
      <c r="C7" s="17"/>
      <c r="D7" s="18"/>
      <c r="E7" s="19"/>
      <c r="F7" s="22" t="s">
        <v>11</v>
      </c>
      <c r="G7" s="23" t="s">
        <v>12</v>
      </c>
      <c r="H7" s="22" t="s">
        <v>13</v>
      </c>
      <c r="I7" s="22"/>
      <c r="J7" s="17"/>
      <c r="K7" s="17"/>
      <c r="L7" s="17"/>
      <c r="M7" s="18"/>
    </row>
    <row r="8" spans="1:13" ht="18.75" customHeight="1">
      <c r="A8" s="17"/>
      <c r="B8" s="17"/>
      <c r="C8" s="17"/>
      <c r="D8" s="18"/>
      <c r="E8" s="19" t="s">
        <v>14</v>
      </c>
      <c r="F8" s="22" t="s">
        <v>15</v>
      </c>
      <c r="G8" s="23" t="s">
        <v>16</v>
      </c>
      <c r="H8" s="22" t="s">
        <v>17</v>
      </c>
      <c r="I8" s="22" t="s">
        <v>18</v>
      </c>
      <c r="J8" s="17"/>
      <c r="K8" s="17"/>
      <c r="L8" s="17"/>
      <c r="M8" s="18"/>
    </row>
    <row r="9" spans="1:13" ht="18.75" customHeight="1">
      <c r="A9" s="24"/>
      <c r="B9" s="24"/>
      <c r="C9" s="24"/>
      <c r="D9" s="25"/>
      <c r="E9" s="26" t="s">
        <v>19</v>
      </c>
      <c r="F9" s="26" t="s">
        <v>20</v>
      </c>
      <c r="G9" s="27" t="s">
        <v>20</v>
      </c>
      <c r="H9" s="26" t="s">
        <v>21</v>
      </c>
      <c r="I9" s="26" t="s">
        <v>22</v>
      </c>
      <c r="J9" s="24"/>
      <c r="K9" s="24"/>
      <c r="L9" s="24"/>
      <c r="M9" s="25"/>
    </row>
    <row r="10" spans="1:13" s="8" customFormat="1" ht="3" customHeight="1">
      <c r="A10" s="28"/>
      <c r="B10" s="28"/>
      <c r="C10" s="28"/>
      <c r="D10" s="29"/>
      <c r="E10" s="30"/>
      <c r="F10" s="30"/>
      <c r="G10" s="31"/>
      <c r="H10" s="32"/>
      <c r="I10" s="32"/>
      <c r="J10" s="28"/>
      <c r="K10" s="28"/>
      <c r="L10" s="28"/>
      <c r="M10" s="28"/>
    </row>
    <row r="11" spans="1:13" s="38" customFormat="1" ht="16.5" customHeight="1">
      <c r="A11" s="33" t="s">
        <v>23</v>
      </c>
      <c r="B11" s="33"/>
      <c r="C11" s="33"/>
      <c r="D11" s="34"/>
      <c r="E11" s="35">
        <f>SUM(F11:I11)</f>
        <v>852</v>
      </c>
      <c r="F11" s="36">
        <f>SUM(F12:F28)</f>
        <v>831</v>
      </c>
      <c r="G11" s="36">
        <f>SUM(G12:G28)</f>
        <v>10</v>
      </c>
      <c r="H11" s="36">
        <f t="shared" ref="H11:I11" si="0">SUM(H12:H28)</f>
        <v>3</v>
      </c>
      <c r="I11" s="36">
        <f t="shared" si="0"/>
        <v>8</v>
      </c>
      <c r="J11" s="37" t="s">
        <v>19</v>
      </c>
      <c r="K11" s="33"/>
    </row>
    <row r="12" spans="1:13" s="39" customFormat="1" ht="18.75" customHeight="1">
      <c r="B12" s="40" t="s">
        <v>24</v>
      </c>
      <c r="C12" s="41"/>
      <c r="D12" s="42"/>
      <c r="E12" s="43">
        <f t="shared" ref="E12:E28" si="1">SUM(F12:I12)</f>
        <v>130</v>
      </c>
      <c r="F12" s="44">
        <f>105+19</f>
        <v>124</v>
      </c>
      <c r="G12" s="45">
        <v>5</v>
      </c>
      <c r="H12" s="46" t="s">
        <v>25</v>
      </c>
      <c r="I12" s="46">
        <v>1</v>
      </c>
      <c r="J12" s="41"/>
      <c r="K12" s="47" t="s">
        <v>26</v>
      </c>
    </row>
    <row r="13" spans="1:13" s="39" customFormat="1" ht="18.75" customHeight="1">
      <c r="B13" s="39" t="s">
        <v>27</v>
      </c>
      <c r="C13" s="41"/>
      <c r="D13" s="42"/>
      <c r="E13" s="43">
        <f t="shared" si="1"/>
        <v>51</v>
      </c>
      <c r="F13" s="46">
        <f>3+48</f>
        <v>51</v>
      </c>
      <c r="G13" s="45" t="s">
        <v>25</v>
      </c>
      <c r="H13" s="46" t="s">
        <v>25</v>
      </c>
      <c r="I13" s="46" t="s">
        <v>25</v>
      </c>
      <c r="J13" s="41"/>
      <c r="K13" s="47" t="s">
        <v>28</v>
      </c>
    </row>
    <row r="14" spans="1:13" s="39" customFormat="1" ht="18.75" customHeight="1">
      <c r="B14" s="40" t="s">
        <v>29</v>
      </c>
      <c r="C14" s="41"/>
      <c r="D14" s="48"/>
      <c r="E14" s="49">
        <f t="shared" si="1"/>
        <v>74</v>
      </c>
      <c r="F14" s="46">
        <f>8+64</f>
        <v>72</v>
      </c>
      <c r="G14" s="45">
        <v>1</v>
      </c>
      <c r="H14" s="46">
        <v>1</v>
      </c>
      <c r="I14" s="46" t="s">
        <v>25</v>
      </c>
      <c r="J14" s="50"/>
      <c r="K14" s="47" t="s">
        <v>30</v>
      </c>
    </row>
    <row r="15" spans="1:13" s="39" customFormat="1" ht="18.75" customHeight="1">
      <c r="B15" s="40" t="s">
        <v>31</v>
      </c>
      <c r="C15" s="41"/>
      <c r="D15" s="48"/>
      <c r="E15" s="43">
        <f t="shared" si="1"/>
        <v>45</v>
      </c>
      <c r="F15" s="46">
        <f>41+4</f>
        <v>45</v>
      </c>
      <c r="G15" s="45" t="s">
        <v>25</v>
      </c>
      <c r="H15" s="46" t="s">
        <v>25</v>
      </c>
      <c r="I15" s="46" t="s">
        <v>25</v>
      </c>
      <c r="J15" s="50"/>
      <c r="K15" s="47" t="s">
        <v>32</v>
      </c>
    </row>
    <row r="16" spans="1:13" s="39" customFormat="1" ht="18.75" customHeight="1">
      <c r="B16" s="40" t="s">
        <v>33</v>
      </c>
      <c r="C16" s="50"/>
      <c r="D16" s="48"/>
      <c r="E16" s="43">
        <f t="shared" si="1"/>
        <v>84</v>
      </c>
      <c r="F16" s="46">
        <f>7+75</f>
        <v>82</v>
      </c>
      <c r="G16" s="45">
        <v>1</v>
      </c>
      <c r="H16" s="46" t="s">
        <v>25</v>
      </c>
      <c r="I16" s="46">
        <v>1</v>
      </c>
      <c r="J16" s="50"/>
      <c r="K16" s="47" t="s">
        <v>34</v>
      </c>
    </row>
    <row r="17" spans="1:11" s="39" customFormat="1" ht="18.75" customHeight="1">
      <c r="B17" s="40" t="s">
        <v>35</v>
      </c>
      <c r="C17" s="50"/>
      <c r="D17" s="48"/>
      <c r="E17" s="43">
        <f t="shared" si="1"/>
        <v>34</v>
      </c>
      <c r="F17" s="46">
        <f>4+28</f>
        <v>32</v>
      </c>
      <c r="G17" s="45">
        <v>1</v>
      </c>
      <c r="H17" s="46" t="s">
        <v>25</v>
      </c>
      <c r="I17" s="46">
        <v>1</v>
      </c>
      <c r="J17" s="50"/>
      <c r="K17" s="47" t="s">
        <v>36</v>
      </c>
    </row>
    <row r="18" spans="1:11" s="39" customFormat="1" ht="18.75" customHeight="1">
      <c r="B18" s="40" t="s">
        <v>37</v>
      </c>
      <c r="C18" s="50"/>
      <c r="D18" s="48"/>
      <c r="E18" s="49">
        <f t="shared" si="1"/>
        <v>62</v>
      </c>
      <c r="F18" s="46">
        <f>6+54</f>
        <v>60</v>
      </c>
      <c r="G18" s="45">
        <v>1</v>
      </c>
      <c r="H18" s="46">
        <v>1</v>
      </c>
      <c r="I18" s="46" t="s">
        <v>25</v>
      </c>
      <c r="J18" s="50"/>
      <c r="K18" s="47" t="s">
        <v>38</v>
      </c>
    </row>
    <row r="19" spans="1:11" s="39" customFormat="1" ht="18.75" customHeight="1">
      <c r="B19" s="40" t="s">
        <v>39</v>
      </c>
      <c r="C19" s="50"/>
      <c r="D19" s="48"/>
      <c r="E19" s="43">
        <f t="shared" si="1"/>
        <v>33</v>
      </c>
      <c r="F19" s="46">
        <f>3+30</f>
        <v>33</v>
      </c>
      <c r="G19" s="45" t="s">
        <v>25</v>
      </c>
      <c r="H19" s="46" t="s">
        <v>25</v>
      </c>
      <c r="I19" s="46" t="s">
        <v>25</v>
      </c>
      <c r="J19" s="50"/>
      <c r="K19" s="47" t="s">
        <v>40</v>
      </c>
    </row>
    <row r="20" spans="1:11" s="39" customFormat="1" ht="18.75" customHeight="1">
      <c r="B20" s="40" t="s">
        <v>41</v>
      </c>
      <c r="C20" s="50"/>
      <c r="D20" s="48"/>
      <c r="E20" s="43">
        <f t="shared" si="1"/>
        <v>86</v>
      </c>
      <c r="F20" s="46">
        <f>75+10</f>
        <v>85</v>
      </c>
      <c r="G20" s="45">
        <v>1</v>
      </c>
      <c r="H20" s="46" t="s">
        <v>25</v>
      </c>
      <c r="I20" s="46" t="s">
        <v>25</v>
      </c>
      <c r="J20" s="50"/>
      <c r="K20" s="47" t="s">
        <v>42</v>
      </c>
    </row>
    <row r="21" spans="1:11" s="39" customFormat="1" ht="18.75" customHeight="1">
      <c r="B21" s="40" t="s">
        <v>43</v>
      </c>
      <c r="C21" s="50"/>
      <c r="D21" s="48"/>
      <c r="E21" s="43">
        <f t="shared" si="1"/>
        <v>74</v>
      </c>
      <c r="F21" s="46">
        <f>7+64</f>
        <v>71</v>
      </c>
      <c r="G21" s="45" t="s">
        <v>25</v>
      </c>
      <c r="H21" s="46">
        <v>1</v>
      </c>
      <c r="I21" s="46">
        <v>2</v>
      </c>
      <c r="J21" s="50"/>
      <c r="K21" s="47" t="s">
        <v>44</v>
      </c>
    </row>
    <row r="22" spans="1:11" s="39" customFormat="1" ht="18.75" customHeight="1">
      <c r="B22" s="40" t="s">
        <v>45</v>
      </c>
      <c r="C22" s="50"/>
      <c r="D22" s="48"/>
      <c r="E22" s="43">
        <f t="shared" si="1"/>
        <v>21</v>
      </c>
      <c r="F22" s="46">
        <f>19+2</f>
        <v>21</v>
      </c>
      <c r="G22" s="45" t="s">
        <v>25</v>
      </c>
      <c r="H22" s="46" t="s">
        <v>25</v>
      </c>
      <c r="I22" s="46" t="s">
        <v>25</v>
      </c>
      <c r="J22" s="50"/>
      <c r="K22" s="47" t="s">
        <v>46</v>
      </c>
    </row>
    <row r="23" spans="1:11" s="39" customFormat="1" ht="18.75" customHeight="1">
      <c r="B23" s="40" t="s">
        <v>47</v>
      </c>
      <c r="C23" s="50"/>
      <c r="D23" s="48"/>
      <c r="E23" s="43">
        <f t="shared" si="1"/>
        <v>34</v>
      </c>
      <c r="F23" s="46">
        <f>32+2</f>
        <v>34</v>
      </c>
      <c r="G23" s="45" t="s">
        <v>25</v>
      </c>
      <c r="H23" s="46" t="s">
        <v>25</v>
      </c>
      <c r="I23" s="46" t="s">
        <v>25</v>
      </c>
      <c r="J23" s="50"/>
      <c r="K23" s="47" t="s">
        <v>48</v>
      </c>
    </row>
    <row r="24" spans="1:11" s="39" customFormat="1" ht="18.75" customHeight="1">
      <c r="B24" s="39" t="s">
        <v>49</v>
      </c>
      <c r="C24" s="50"/>
      <c r="D24" s="48"/>
      <c r="E24" s="43">
        <f t="shared" si="1"/>
        <v>26</v>
      </c>
      <c r="F24" s="46">
        <f>2+22</f>
        <v>24</v>
      </c>
      <c r="G24" s="45" t="s">
        <v>25</v>
      </c>
      <c r="H24" s="46" t="s">
        <v>25</v>
      </c>
      <c r="I24" s="46">
        <v>2</v>
      </c>
      <c r="J24" s="50"/>
      <c r="K24" s="47" t="s">
        <v>50</v>
      </c>
    </row>
    <row r="25" spans="1:11" s="39" customFormat="1" ht="18.75" customHeight="1">
      <c r="B25" s="39" t="s">
        <v>51</v>
      </c>
      <c r="C25" s="50"/>
      <c r="D25" s="48"/>
      <c r="E25" s="43">
        <f t="shared" si="1"/>
        <v>19</v>
      </c>
      <c r="F25" s="46">
        <f>1+17</f>
        <v>18</v>
      </c>
      <c r="G25" s="45" t="s">
        <v>25</v>
      </c>
      <c r="H25" s="46" t="s">
        <v>25</v>
      </c>
      <c r="I25" s="46">
        <v>1</v>
      </c>
      <c r="J25" s="50"/>
      <c r="K25" s="47" t="s">
        <v>52</v>
      </c>
    </row>
    <row r="26" spans="1:11" s="39" customFormat="1" ht="18.75" customHeight="1">
      <c r="B26" s="39" t="s">
        <v>53</v>
      </c>
      <c r="C26" s="50"/>
      <c r="D26" s="48"/>
      <c r="E26" s="43">
        <f t="shared" si="1"/>
        <v>28</v>
      </c>
      <c r="F26" s="46">
        <f>1+27</f>
        <v>28</v>
      </c>
      <c r="G26" s="45" t="s">
        <v>25</v>
      </c>
      <c r="H26" s="46" t="s">
        <v>25</v>
      </c>
      <c r="I26" s="46" t="s">
        <v>25</v>
      </c>
      <c r="J26" s="50"/>
      <c r="K26" s="47" t="s">
        <v>54</v>
      </c>
    </row>
    <row r="27" spans="1:11" s="39" customFormat="1" ht="18.75" customHeight="1">
      <c r="B27" s="39" t="s">
        <v>55</v>
      </c>
      <c r="C27" s="50"/>
      <c r="D27" s="48"/>
      <c r="E27" s="43">
        <f t="shared" si="1"/>
        <v>25</v>
      </c>
      <c r="F27" s="46">
        <f>22+3</f>
        <v>25</v>
      </c>
      <c r="G27" s="45" t="s">
        <v>25</v>
      </c>
      <c r="H27" s="46" t="s">
        <v>25</v>
      </c>
      <c r="I27" s="46" t="s">
        <v>25</v>
      </c>
      <c r="J27" s="50"/>
      <c r="K27" s="47" t="s">
        <v>56</v>
      </c>
    </row>
    <row r="28" spans="1:11" s="39" customFormat="1" ht="18.75" customHeight="1">
      <c r="B28" s="50" t="s">
        <v>57</v>
      </c>
      <c r="C28" s="50"/>
      <c r="D28" s="48"/>
      <c r="E28" s="43">
        <f t="shared" si="1"/>
        <v>26</v>
      </c>
      <c r="F28" s="46">
        <f>3+23</f>
        <v>26</v>
      </c>
      <c r="G28" s="45" t="s">
        <v>25</v>
      </c>
      <c r="H28" s="46" t="s">
        <v>25</v>
      </c>
      <c r="I28" s="46" t="s">
        <v>25</v>
      </c>
      <c r="J28" s="50"/>
      <c r="K28" s="51" t="s">
        <v>58</v>
      </c>
    </row>
    <row r="29" spans="1:11" ht="3" customHeight="1">
      <c r="A29" s="52"/>
      <c r="B29" s="52"/>
      <c r="C29" s="52"/>
      <c r="D29" s="53"/>
      <c r="E29" s="54"/>
      <c r="F29" s="55"/>
      <c r="G29" s="56"/>
      <c r="H29" s="55"/>
      <c r="I29" s="55"/>
      <c r="J29" s="52"/>
      <c r="K29" s="52"/>
    </row>
    <row r="30" spans="1:11" ht="3" customHeight="1">
      <c r="A30" s="57"/>
      <c r="B30" s="57"/>
      <c r="C30" s="57"/>
      <c r="D30" s="57"/>
      <c r="E30" s="58"/>
      <c r="F30" s="58"/>
      <c r="G30" s="58"/>
      <c r="H30" s="58"/>
      <c r="I30" s="58"/>
      <c r="J30" s="57"/>
    </row>
    <row r="31" spans="1:11" s="60" customFormat="1" ht="17.25" customHeight="1">
      <c r="A31" s="59"/>
      <c r="B31" s="60" t="s">
        <v>59</v>
      </c>
      <c r="C31" s="59"/>
      <c r="D31" s="59"/>
      <c r="E31" s="61"/>
      <c r="F31" s="61"/>
      <c r="G31" s="62" t="s">
        <v>60</v>
      </c>
      <c r="H31" s="63"/>
      <c r="I31" s="61"/>
      <c r="J31" s="59"/>
    </row>
    <row r="32" spans="1:11" s="60" customFormat="1" ht="17.25">
      <c r="A32" s="59"/>
      <c r="C32" s="59" t="s">
        <v>61</v>
      </c>
      <c r="D32" s="59"/>
      <c r="E32" s="61"/>
      <c r="F32" s="61"/>
      <c r="G32" s="62" t="s">
        <v>62</v>
      </c>
      <c r="H32" s="63"/>
      <c r="I32" s="61"/>
      <c r="J32" s="59"/>
    </row>
    <row r="33" spans="2:9" s="60" customFormat="1" ht="17.25">
      <c r="B33" s="60" t="s">
        <v>63</v>
      </c>
      <c r="E33" s="63"/>
      <c r="F33" s="63"/>
      <c r="G33" s="62" t="s">
        <v>64</v>
      </c>
      <c r="H33" s="63"/>
      <c r="I33" s="63"/>
    </row>
    <row r="34" spans="2:9" s="60" customFormat="1" ht="17.25">
      <c r="B34" s="60" t="s">
        <v>65</v>
      </c>
      <c r="E34" s="63"/>
      <c r="F34" s="63"/>
      <c r="G34" s="62" t="s">
        <v>66</v>
      </c>
      <c r="H34" s="63"/>
      <c r="I34" s="63"/>
    </row>
    <row r="35" spans="2:9" s="60" customFormat="1" ht="17.25">
      <c r="B35" s="60" t="s">
        <v>67</v>
      </c>
      <c r="E35" s="63"/>
      <c r="F35" s="63"/>
      <c r="G35" s="62" t="s">
        <v>68</v>
      </c>
      <c r="H35" s="63"/>
      <c r="I35" s="63"/>
    </row>
    <row r="36" spans="2:9" s="60" customFormat="1" ht="17.25">
      <c r="B36" s="60" t="s">
        <v>69</v>
      </c>
      <c r="E36" s="63"/>
      <c r="F36" s="63"/>
      <c r="G36" s="60" t="s">
        <v>70</v>
      </c>
      <c r="H36" s="63"/>
      <c r="I36" s="63"/>
    </row>
  </sheetData>
  <mergeCells count="5">
    <mergeCell ref="A4:D9"/>
    <mergeCell ref="F4:I4"/>
    <mergeCell ref="J4:M9"/>
    <mergeCell ref="A11:D11"/>
    <mergeCell ref="J11:K11"/>
  </mergeCells>
  <pageMargins left="0.55118110236220497" right="0" top="0.53740157499999996" bottom="9.0551180999999994E-2" header="0.511811023622047" footer="0.511811023622047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2018-10-30T08:17:22Z</dcterms:created>
  <dcterms:modified xsi:type="dcterms:W3CDTF">2018-10-30T08:17:41Z</dcterms:modified>
</cp:coreProperties>
</file>