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762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C8" i="2" l="1"/>
  <c r="D8" i="2"/>
  <c r="B8" i="2"/>
  <c r="B7" i="2"/>
  <c r="C12" i="2"/>
  <c r="D12" i="2"/>
  <c r="B12" i="2"/>
  <c r="B23" i="2" l="1"/>
  <c r="D24" i="2"/>
  <c r="B25" i="2"/>
  <c r="D21" i="2"/>
  <c r="D20" i="2"/>
  <c r="D19" i="2"/>
  <c r="D23" i="2"/>
  <c r="D25" i="2"/>
  <c r="D26" i="2"/>
  <c r="D18" i="2"/>
  <c r="C19" i="2"/>
  <c r="C20" i="2"/>
  <c r="C23" i="2"/>
  <c r="C24" i="2"/>
  <c r="C25" i="2"/>
  <c r="C26" i="2"/>
  <c r="C18" i="2"/>
  <c r="C17" i="2" s="1"/>
  <c r="B19" i="2"/>
  <c r="B20" i="2"/>
  <c r="B24" i="2"/>
  <c r="B26" i="2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<sst xmlns="http://schemas.openxmlformats.org/spreadsheetml/2006/main" count="38" uniqueCount="21">
  <si>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</si>
  <si>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</si>
  <si>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</si>
  <si>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</si>
  <si>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</si>
  <si>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</si>
  <si>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</si>
  <si>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</si>
  <si>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</si>
  <si>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</si>
  <si>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</si>
  <si>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</si>
  <si>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</si>
  <si>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</si>
  <si>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</si>
  <si>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</si>
  <si>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</si>
  <si>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</si>
  <si>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</si>
  <si>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--</t>
  </si>
  <si>
    <t>การสำรวจภาวะการทำงานของประชากร จังหวัดพิจิตร เดือนกรกฏาคม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</si>
</sst>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3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165" fontId="5" fillId="0" borderId="0" xfId="1" applyNumberFormat="1" applyFont="1" applyAlignment="1">
      <alignment horizontal="right"/>
    </xf>
    <xf numFmtId="165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6" zoomScale="60" zoomScaleNormal="60" workbookViewId="0">
      <selection activeCell="F8" sqref="F8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9" t="s">
        <v>4</v>
      </c>
      <c r="C4" s="39"/>
      <c r="D4" s="39"/>
      <c r="E4" s="7"/>
      <c r="F4" s="7"/>
      <c r="G4" s="20"/>
    </row>
    <row r="5" spans="1:7" s="10" customFormat="1" ht="24" customHeight="1">
      <c r="A5" s="9" t="s">
        <v>5</v>
      </c>
      <c r="B5" s="37">
        <v>444375</v>
      </c>
      <c r="C5" s="37">
        <v>209963</v>
      </c>
      <c r="D5" s="37">
        <v>234412</v>
      </c>
      <c r="E5" s="26"/>
      <c r="F5" s="26">
        <v>500502</v>
      </c>
      <c r="G5" s="21"/>
    </row>
    <row r="6" spans="1:7" s="10" customFormat="1" ht="6" customHeight="1">
      <c r="A6" s="9"/>
      <c r="B6" s="38"/>
      <c r="C6" s="38"/>
      <c r="D6" s="38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7">
        <f>SUM(B8)</f>
        <v>288566.52999999997</v>
      </c>
      <c r="C7" s="37">
        <v>155789.23000000001</v>
      </c>
      <c r="D7" s="37">
        <v>132777.29999999999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36">
        <f>SUM(B9:B10)</f>
        <v>288566.52999999997</v>
      </c>
      <c r="C8" s="36">
        <f t="shared" ref="C8:D8" si="0">SUM(C9:C10)</f>
        <v>155789.23000000001</v>
      </c>
      <c r="D8" s="36">
        <f t="shared" si="0"/>
        <v>132777.29999999999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36">
        <v>288368.96999999997</v>
      </c>
      <c r="C9" s="36">
        <v>155711.67000000001</v>
      </c>
      <c r="D9" s="36">
        <v>132657.29999999999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36">
        <v>197.56</v>
      </c>
      <c r="C10" s="36">
        <v>77.56</v>
      </c>
      <c r="D10" s="36">
        <v>120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36" t="s">
        <v>8</v>
      </c>
      <c r="C11" s="36" t="s">
        <v>8</v>
      </c>
      <c r="D11" s="36" t="s">
        <v>8</v>
      </c>
      <c r="E11" s="24">
        <f>C10*100/C7</f>
        <v>4.9785213008627101E-2</v>
      </c>
      <c r="F11" s="24">
        <f>D10*100/D7</f>
        <v>9.0376894243217792E-2</v>
      </c>
      <c r="G11" s="23"/>
    </row>
    <row r="12" spans="1:7" s="12" customFormat="1" ht="24" customHeight="1">
      <c r="A12" s="10" t="s">
        <v>10</v>
      </c>
      <c r="B12" s="37">
        <f>SUM(B13:B15)</f>
        <v>155808.48000000001</v>
      </c>
      <c r="C12" s="37">
        <f t="shared" ref="C12:D12" si="1">SUM(C13:C15)</f>
        <v>54173.78</v>
      </c>
      <c r="D12" s="37">
        <f t="shared" si="1"/>
        <v>101634.70000000001</v>
      </c>
      <c r="E12" s="29"/>
      <c r="F12" s="13"/>
      <c r="G12" s="23"/>
    </row>
    <row r="13" spans="1:7" s="10" customFormat="1" ht="24" customHeight="1">
      <c r="A13" s="12" t="s">
        <v>15</v>
      </c>
      <c r="B13" s="36">
        <v>47712.44</v>
      </c>
      <c r="C13" s="36">
        <v>5104.25</v>
      </c>
      <c r="D13" s="36">
        <v>42608.19</v>
      </c>
      <c r="E13" s="25"/>
      <c r="F13" s="25"/>
      <c r="G13" s="22"/>
    </row>
    <row r="14" spans="1:7" s="12" customFormat="1" ht="24" customHeight="1">
      <c r="A14" s="12" t="s">
        <v>16</v>
      </c>
      <c r="B14" s="36">
        <v>28482.94</v>
      </c>
      <c r="C14" s="36">
        <v>12631.98</v>
      </c>
      <c r="D14" s="36">
        <v>15850.96</v>
      </c>
      <c r="E14" s="29"/>
      <c r="F14" s="13"/>
      <c r="G14" s="23"/>
    </row>
    <row r="15" spans="1:7" s="12" customFormat="1" ht="24" customHeight="1">
      <c r="A15" s="14" t="s">
        <v>17</v>
      </c>
      <c r="B15" s="36">
        <v>79613.100000000006</v>
      </c>
      <c r="C15" s="36">
        <v>36437.550000000003</v>
      </c>
      <c r="D15" s="36">
        <v>43175.55</v>
      </c>
      <c r="E15" s="29"/>
      <c r="F15" s="13"/>
      <c r="G15" s="23"/>
    </row>
    <row r="16" spans="1:7" s="12" customFormat="1" ht="24" customHeight="1">
      <c r="A16" s="2"/>
      <c r="B16" s="40" t="s">
        <v>7</v>
      </c>
      <c r="C16" s="40"/>
      <c r="D16" s="40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100.00000225035163</v>
      </c>
      <c r="C17" s="30">
        <f>C18+C23</f>
        <v>100.00000476274391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64.937615752461326</v>
      </c>
      <c r="C18" s="30">
        <f>C7/$C$5*100</f>
        <v>74.198420674118779</v>
      </c>
      <c r="D18" s="30">
        <f>D7/$D$5*100</f>
        <v>56.642706004812041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2">B8/$B$5*100</f>
        <v>64.937615752461326</v>
      </c>
      <c r="C19" s="34">
        <f t="shared" ref="C19:C26" si="3">C8/$C$5*100</f>
        <v>74.198420674118779</v>
      </c>
      <c r="D19" s="34">
        <f t="shared" ref="D19:D26" si="4">D8/$D$5*100</f>
        <v>56.642706004812041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2"/>
        <v>64.893157805907165</v>
      </c>
      <c r="C20" s="34">
        <f t="shared" si="3"/>
        <v>74.161480832337134</v>
      </c>
      <c r="D20" s="34">
        <f>(D9/D5)*100</f>
        <v>56.591514086309566</v>
      </c>
      <c r="E20" s="27"/>
      <c r="F20" s="27"/>
      <c r="G20" s="22"/>
    </row>
    <row r="21" spans="1:10" s="10" customFormat="1" ht="24" customHeight="1">
      <c r="A21" s="12" t="s">
        <v>13</v>
      </c>
      <c r="B21" s="35" t="s">
        <v>19</v>
      </c>
      <c r="C21" s="35" t="s">
        <v>19</v>
      </c>
      <c r="D21" s="35">
        <f>(D10/D5)*100</f>
        <v>5.1191918502465752E-2</v>
      </c>
      <c r="E21" s="27"/>
      <c r="F21" s="27"/>
      <c r="G21" s="22"/>
    </row>
    <row r="22" spans="1:10" s="10" customFormat="1" ht="24" customHeight="1">
      <c r="A22" s="12" t="s">
        <v>14</v>
      </c>
      <c r="B22" s="34" t="s">
        <v>8</v>
      </c>
      <c r="C22" s="34" t="s">
        <v>8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2"/>
        <v>35.062386497890294</v>
      </c>
      <c r="C23" s="30">
        <f t="shared" si="3"/>
        <v>25.801584088625141</v>
      </c>
      <c r="D23" s="30">
        <f t="shared" si="4"/>
        <v>43.357293995187959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2"/>
        <v>10.736976652601969</v>
      </c>
      <c r="C24" s="34">
        <f t="shared" si="3"/>
        <v>2.4310235612941331</v>
      </c>
      <c r="D24" s="34">
        <f>(D13/D5)*100</f>
        <v>18.176624916813132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6.4096630098452883</v>
      </c>
      <c r="C25" s="34">
        <f t="shared" si="3"/>
        <v>6.0162885841791169</v>
      </c>
      <c r="D25" s="34">
        <f t="shared" si="4"/>
        <v>6.7620087708820362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2"/>
        <v>17.915746835443038</v>
      </c>
      <c r="C26" s="34">
        <f t="shared" si="3"/>
        <v>17.35427194315189</v>
      </c>
      <c r="D26" s="34">
        <f t="shared" si="4"/>
        <v>18.418660307492793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20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2021-01-25T15:31:50Z</dcterms:modified>
</cp:coreProperties>
</file>