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อัพตารางสรง\"/>
    </mc:Choice>
  </mc:AlternateContent>
  <bookViews>
    <workbookView xWindow="9585" yWindow="105" windowWidth="10230" windowHeight="7920" tabRatio="907"/>
  </bookViews>
  <sheets>
    <sheet name="ตารางที่1" sheetId="7" r:id="rId1"/>
  </sheets>
  <definedNames>
    <definedName name="_xlnm.Print_Area" localSheetId="0">ตารางที่1!$A$1:$E$27</definedName>
  </definedNames>
  <calcPr calcId="162913"/>
</workbook>
</file>

<file path=xl/calcChain.xml><?xml version="1.0" encoding="utf-8"?>
<calcChain xmlns="http://schemas.openxmlformats.org/spreadsheetml/2006/main">
  <c r="B9" i="7" l="1"/>
  <c r="E18" i="7" l="1"/>
  <c r="B11" i="7" l="1"/>
  <c r="B15" i="7" l="1"/>
  <c r="D12" i="7" l="1"/>
  <c r="C12" i="7"/>
  <c r="D7" i="7" l="1"/>
  <c r="C7" i="7"/>
  <c r="B8" i="7"/>
  <c r="D6" i="7" l="1"/>
  <c r="D18" i="7" s="1"/>
  <c r="C6" i="7"/>
  <c r="B7" i="7"/>
  <c r="D26" i="7" l="1"/>
  <c r="D25" i="7"/>
  <c r="D24" i="7"/>
  <c r="D22" i="7"/>
  <c r="D21" i="7"/>
  <c r="D23" i="7"/>
  <c r="D19" i="7"/>
  <c r="D20" i="7"/>
  <c r="C26" i="7"/>
  <c r="C20" i="7"/>
  <c r="C21" i="7"/>
  <c r="C25" i="7"/>
  <c r="C23" i="7"/>
  <c r="C19" i="7"/>
  <c r="C18" i="7"/>
  <c r="B14" i="7" l="1"/>
  <c r="B13" i="7"/>
  <c r="B10" i="7"/>
  <c r="B12" i="7" l="1"/>
  <c r="B6" i="7" l="1"/>
  <c r="B24" i="7" l="1"/>
  <c r="B25" i="7"/>
  <c r="B23" i="7"/>
  <c r="B22" i="7"/>
  <c r="B18" i="7"/>
  <c r="B20" i="7"/>
  <c r="B21" i="7"/>
  <c r="D17" i="7"/>
  <c r="B27" i="7" l="1"/>
</calcChain>
</file>

<file path=xl/sharedStrings.xml><?xml version="1.0" encoding="utf-8"?>
<sst xmlns="http://schemas.openxmlformats.org/spreadsheetml/2006/main" count="30" uniqueCount="19">
  <si>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</si>
  <si>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</si>
  <si>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</si>
  <si>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</si>
  <si>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</si>
  <si>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 xml:space="preserve"> 2. ผู้ไม่อยู่ในกำลังแรงงาน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</si>
  <si>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</si>
  <si>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</si>
  <si>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</si>
  <si>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</si>
  <si>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</si>
  <si>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</si>
  <si>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 xml:space="preserve">   1.2  ผู้ที่รอฤดูกาล</t>
  </si>
  <si>
    <t xml:space="preserve"> </t>
  </si>
  <si>
    <t>สถานภาพแรงงาน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</si>
  <si>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ร้อยละ</t>
    </r>
  </si>
  <si>
    <t xml:space="preserve">ตารางที่ 1   จำนวนและร้อยละของประชากรอายุ 15 ปีขึ้นไป  จำแนกตามสถานภาพแรงงาน และเพศ 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</si>
  <si>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จำนวน (คน)</t>
    </r>
  </si>
  <si>
    <t xml:space="preserve">                ไตรมาสที่ 4/2562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</si>
</sst>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6" formatCode="0.000"/>
    <numFmt numFmtId="168" formatCode="_-* #,##0_-;\-* #,##0_-;_-* &quot;-&quot;??_-;_-@_-"/>
    <numFmt numFmtId="169" formatCode="_-* #,##0.0_-;\-* #,##0.0_-;_-* &quot;-&quot;??_-;_-@_-"/>
  </numFmts>
  <fonts count="7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5" fillId="0" borderId="0" xfId="0" applyFont="1" applyBorder="1" applyAlignment="1">
      <alignment vertical="center"/>
    </xf>
    <xf numFmtId="0" fontId="4" fillId="0" borderId="0" xfId="0" applyFont="1"/>
    <xf numFmtId="0" fontId="4" fillId="0" borderId="1" xfId="0" applyFont="1" applyBorder="1"/>
    <xf numFmtId="0" fontId="5" fillId="0" borderId="1" xfId="0" applyFont="1" applyBorder="1"/>
    <xf numFmtId="0" fontId="5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horizontal="right" vertical="center"/>
    </xf>
    <xf numFmtId="0" fontId="4" fillId="0" borderId="0" xfId="0" applyFont="1" applyBorder="1"/>
    <xf numFmtId="0" fontId="4" fillId="0" borderId="2" xfId="0" applyFont="1" applyBorder="1"/>
    <xf numFmtId="0" fontId="4" fillId="0" borderId="0" xfId="0" applyFont="1" applyAlignment="1"/>
    <xf numFmtId="0" fontId="4" fillId="0" borderId="0" xfId="0" applyFont="1" applyBorder="1" applyAlignment="1"/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/>
    <xf numFmtId="166" fontId="4" fillId="0" borderId="0" xfId="0" applyNumberFormat="1" applyFont="1"/>
    <xf numFmtId="1" fontId="4" fillId="0" borderId="0" xfId="0" applyNumberFormat="1" applyFont="1" applyFill="1" applyAlignment="1">
      <alignment vertical="center"/>
    </xf>
    <xf numFmtId="1" fontId="5" fillId="0" borderId="0" xfId="0" applyNumberFormat="1" applyFont="1" applyFill="1" applyAlignment="1">
      <alignment vertical="center"/>
    </xf>
    <xf numFmtId="3" fontId="5" fillId="0" borderId="0" xfId="0" applyNumberFormat="1" applyFont="1" applyAlignment="1">
      <alignment vertical="center"/>
    </xf>
    <xf numFmtId="1" fontId="4" fillId="0" borderId="0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Border="1" applyAlignment="1">
      <alignment horizontal="right"/>
    </xf>
    <xf numFmtId="3" fontId="5" fillId="2" borderId="0" xfId="0" applyNumberFormat="1" applyFont="1" applyFill="1" applyBorder="1" applyAlignment="1">
      <alignment horizontal="right"/>
    </xf>
    <xf numFmtId="3" fontId="5" fillId="2" borderId="2" xfId="0" applyNumberFormat="1" applyFont="1" applyFill="1" applyBorder="1" applyAlignment="1">
      <alignment horizontal="right"/>
    </xf>
    <xf numFmtId="43" fontId="4" fillId="0" borderId="0" xfId="1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/>
    </xf>
    <xf numFmtId="0" fontId="5" fillId="2" borderId="0" xfId="0" applyFont="1" applyFill="1" applyBorder="1" applyAlignment="1">
      <alignment horizontal="right" vertical="center" indent="1"/>
    </xf>
    <xf numFmtId="0" fontId="5" fillId="2" borderId="2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168" fontId="4" fillId="2" borderId="0" xfId="1" applyNumberFormat="1" applyFont="1" applyFill="1" applyBorder="1" applyAlignment="1">
      <alignment horizontal="right"/>
    </xf>
    <xf numFmtId="0" fontId="4" fillId="2" borderId="0" xfId="0" applyFont="1" applyFill="1" applyBorder="1" applyAlignment="1"/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1" xfId="0" applyFont="1" applyFill="1" applyBorder="1"/>
    <xf numFmtId="166" fontId="4" fillId="2" borderId="1" xfId="0" applyNumberFormat="1" applyFont="1" applyFill="1" applyBorder="1"/>
    <xf numFmtId="43" fontId="4" fillId="2" borderId="0" xfId="1" applyFont="1" applyFill="1"/>
    <xf numFmtId="43" fontId="5" fillId="2" borderId="0" xfId="1" applyFont="1" applyFill="1" applyAlignment="1">
      <alignment horizontal="center"/>
    </xf>
    <xf numFmtId="43" fontId="5" fillId="2" borderId="0" xfId="1" applyFont="1" applyFill="1" applyBorder="1" applyAlignment="1">
      <alignment horizontal="right" vertical="center" indent="1"/>
    </xf>
    <xf numFmtId="43" fontId="4" fillId="2" borderId="1" xfId="1" applyFont="1" applyFill="1" applyBorder="1"/>
    <xf numFmtId="43" fontId="4" fillId="0" borderId="0" xfId="1" applyFont="1" applyFill="1" applyBorder="1" applyAlignment="1">
      <alignment horizontal="right" vertical="center"/>
    </xf>
    <xf numFmtId="168" fontId="5" fillId="2" borderId="2" xfId="1" applyNumberFormat="1" applyFont="1" applyFill="1" applyBorder="1" applyAlignment="1">
      <alignment horizontal="right" wrapText="1"/>
    </xf>
    <xf numFmtId="168" fontId="5" fillId="2" borderId="0" xfId="1" applyNumberFormat="1" applyFont="1" applyFill="1" applyBorder="1" applyAlignment="1">
      <alignment horizontal="right" wrapText="1"/>
    </xf>
    <xf numFmtId="168" fontId="4" fillId="2" borderId="0" xfId="1" applyNumberFormat="1" applyFont="1" applyFill="1" applyBorder="1" applyAlignment="1">
      <alignment horizontal="right" wrapText="1"/>
    </xf>
    <xf numFmtId="169" fontId="5" fillId="2" borderId="0" xfId="1" applyNumberFormat="1" applyFont="1" applyFill="1"/>
    <xf numFmtId="169" fontId="4" fillId="2" borderId="0" xfId="1" applyNumberFormat="1" applyFont="1" applyFill="1"/>
    <xf numFmtId="43" fontId="5" fillId="2" borderId="0" xfId="1" applyNumberFormat="1" applyFont="1" applyFill="1"/>
    <xf numFmtId="43" fontId="5" fillId="2" borderId="0" xfId="0" applyNumberFormat="1" applyFont="1" applyFill="1"/>
    <xf numFmtId="169" fontId="5" fillId="2" borderId="0" xfId="0" applyNumberFormat="1" applyFont="1" applyFill="1"/>
    <xf numFmtId="0" fontId="6" fillId="2" borderId="0" xfId="0" applyFont="1" applyFill="1" applyBorder="1" applyAlignment="1">
      <alignment horizontal="center"/>
    </xf>
    <xf numFmtId="3" fontId="6" fillId="2" borderId="2" xfId="0" applyNumberFormat="1" applyFont="1" applyFill="1" applyBorder="1" applyAlignment="1">
      <alignment horizontal="center"/>
    </xf>
    <xf numFmtId="0" fontId="0" fillId="2" borderId="2" xfId="0" applyFill="1" applyBorder="1"/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29"/>
  <sheetViews>
    <sheetView tabSelected="1" topLeftCell="A5" zoomScaleNormal="100" zoomScalePageLayoutView="90" workbookViewId="0">
      <selection activeCell="B16" sqref="B16:D16"/>
    </sheetView>
  </sheetViews>
  <sheetFormatPr defaultColWidth="9.140625" defaultRowHeight="24" customHeight="1" x14ac:dyDescent="0.3"/>
  <cols>
    <col min="1" max="1" width="32.28515625" style="2" customWidth="1"/>
    <col min="2" max="2" width="18.7109375" style="25" customWidth="1"/>
    <col min="3" max="4" width="18.7109375" style="2" customWidth="1"/>
    <col min="5" max="5" width="0.85546875" style="2" customWidth="1"/>
    <col min="6" max="6" width="9.140625" style="2"/>
    <col min="7" max="7" width="10.5703125" style="2" bestFit="1" customWidth="1"/>
    <col min="8" max="16384" width="9.140625" style="2"/>
  </cols>
  <sheetData>
    <row r="1" spans="1:10" ht="33" customHeight="1" x14ac:dyDescent="0.35">
      <c r="A1" s="26" t="s">
        <v>16</v>
      </c>
      <c r="B1" s="39"/>
      <c r="C1" s="27"/>
      <c r="D1" s="27"/>
    </row>
    <row r="2" spans="1:10" ht="20.25" customHeight="1" x14ac:dyDescent="0.35">
      <c r="A2" s="26" t="s">
        <v>18</v>
      </c>
      <c r="B2" s="39"/>
      <c r="C2" s="27"/>
      <c r="D2" s="27"/>
    </row>
    <row r="3" spans="1:10" ht="6" customHeight="1" x14ac:dyDescent="0.3">
      <c r="A3" s="28"/>
      <c r="B3" s="40" t="s">
        <v>13</v>
      </c>
      <c r="C3" s="28"/>
      <c r="D3" s="28"/>
      <c r="E3" s="10"/>
    </row>
    <row r="4" spans="1:10" ht="27.75" customHeight="1" x14ac:dyDescent="0.5">
      <c r="A4" s="55" t="s">
        <v>14</v>
      </c>
      <c r="B4" s="53" t="s">
        <v>17</v>
      </c>
      <c r="C4" s="54"/>
      <c r="D4" s="54"/>
      <c r="E4" s="11"/>
    </row>
    <row r="5" spans="1:10" s="5" customFormat="1" ht="27.75" customHeight="1" x14ac:dyDescent="0.3">
      <c r="A5" s="56"/>
      <c r="B5" s="41" t="s">
        <v>0</v>
      </c>
      <c r="C5" s="29" t="s">
        <v>1</v>
      </c>
      <c r="D5" s="29" t="s">
        <v>2</v>
      </c>
      <c r="E5" s="4"/>
    </row>
    <row r="6" spans="1:10" s="7" customFormat="1" ht="24.95" customHeight="1" x14ac:dyDescent="0.3">
      <c r="A6" s="30" t="s">
        <v>3</v>
      </c>
      <c r="B6" s="44">
        <f>C6+D6</f>
        <v>669169</v>
      </c>
      <c r="C6" s="24">
        <f>SUM(C7,C12)</f>
        <v>321723</v>
      </c>
      <c r="D6" s="24">
        <f>SUM(D7,D12)</f>
        <v>347446</v>
      </c>
      <c r="E6" s="8"/>
      <c r="G6" s="18"/>
    </row>
    <row r="7" spans="1:10" s="6" customFormat="1" ht="24.95" customHeight="1" x14ac:dyDescent="0.3">
      <c r="A7" s="31" t="s">
        <v>4</v>
      </c>
      <c r="B7" s="45">
        <f>SUM(C7:D7)</f>
        <v>452863</v>
      </c>
      <c r="C7" s="23">
        <f>SUM(C8,C11)</f>
        <v>240241</v>
      </c>
      <c r="D7" s="23">
        <f>SUM(D8,D11)</f>
        <v>212622</v>
      </c>
      <c r="E7" s="1"/>
      <c r="G7" s="19"/>
    </row>
    <row r="8" spans="1:10" s="7" customFormat="1" ht="24.95" customHeight="1" x14ac:dyDescent="0.3">
      <c r="A8" s="32" t="s">
        <v>6</v>
      </c>
      <c r="B8" s="46">
        <f>C8+D8</f>
        <v>451589</v>
      </c>
      <c r="C8" s="22">
        <v>238967</v>
      </c>
      <c r="D8" s="22">
        <v>212622</v>
      </c>
      <c r="E8" s="9"/>
      <c r="G8" s="18"/>
      <c r="J8" s="7" t="s">
        <v>13</v>
      </c>
    </row>
    <row r="9" spans="1:10" s="7" customFormat="1" ht="24.95" customHeight="1" x14ac:dyDescent="0.3">
      <c r="A9" s="32" t="s">
        <v>7</v>
      </c>
      <c r="B9" s="46">
        <f>C9+D9</f>
        <v>444604</v>
      </c>
      <c r="C9" s="22">
        <v>234495</v>
      </c>
      <c r="D9" s="22">
        <v>210109</v>
      </c>
      <c r="E9" s="9"/>
      <c r="G9" s="18"/>
    </row>
    <row r="10" spans="1:10" s="7" customFormat="1" ht="24.95" customHeight="1" x14ac:dyDescent="0.3">
      <c r="A10" s="32" t="s">
        <v>8</v>
      </c>
      <c r="B10" s="46">
        <f t="shared" ref="B10:B14" si="0">C10+D10</f>
        <v>6985</v>
      </c>
      <c r="C10" s="22">
        <v>4472</v>
      </c>
      <c r="D10" s="22">
        <v>2513</v>
      </c>
      <c r="E10" s="9"/>
    </row>
    <row r="11" spans="1:10" s="7" customFormat="1" ht="24.95" customHeight="1" x14ac:dyDescent="0.3">
      <c r="A11" s="32" t="s">
        <v>12</v>
      </c>
      <c r="B11" s="46">
        <f t="shared" si="0"/>
        <v>1274</v>
      </c>
      <c r="C11" s="22">
        <v>1274</v>
      </c>
      <c r="D11" s="33"/>
      <c r="E11" s="9"/>
      <c r="G11" s="18"/>
    </row>
    <row r="12" spans="1:10" s="6" customFormat="1" ht="24.95" customHeight="1" x14ac:dyDescent="0.3">
      <c r="A12" s="31" t="s">
        <v>5</v>
      </c>
      <c r="B12" s="45">
        <f>SUM(B13:B15)</f>
        <v>216306</v>
      </c>
      <c r="C12" s="23">
        <f>SUM(C13:C15)</f>
        <v>81482</v>
      </c>
      <c r="D12" s="23">
        <f>SUM(D13:D15)</f>
        <v>134824</v>
      </c>
      <c r="E12" s="1"/>
      <c r="F12" s="20"/>
      <c r="G12" s="19"/>
      <c r="H12" s="18"/>
    </row>
    <row r="13" spans="1:10" s="7" customFormat="1" ht="24.95" customHeight="1" x14ac:dyDescent="0.3">
      <c r="A13" s="32" t="s">
        <v>9</v>
      </c>
      <c r="B13" s="46">
        <f t="shared" si="0"/>
        <v>47811</v>
      </c>
      <c r="C13" s="22">
        <v>3016</v>
      </c>
      <c r="D13" s="22">
        <v>44795</v>
      </c>
      <c r="E13" s="9"/>
      <c r="G13" s="18"/>
    </row>
    <row r="14" spans="1:10" s="7" customFormat="1" ht="24.95" customHeight="1" x14ac:dyDescent="0.3">
      <c r="A14" s="32" t="s">
        <v>10</v>
      </c>
      <c r="B14" s="46">
        <f t="shared" si="0"/>
        <v>42859</v>
      </c>
      <c r="C14" s="22">
        <v>21256</v>
      </c>
      <c r="D14" s="22">
        <v>21603</v>
      </c>
      <c r="E14" s="9"/>
      <c r="G14" s="18"/>
    </row>
    <row r="15" spans="1:10" s="7" customFormat="1" ht="24.95" customHeight="1" x14ac:dyDescent="0.3">
      <c r="A15" s="32" t="s">
        <v>11</v>
      </c>
      <c r="B15" s="46">
        <f>C15+D15</f>
        <v>125636</v>
      </c>
      <c r="C15" s="22">
        <v>57210</v>
      </c>
      <c r="D15" s="22">
        <v>68426</v>
      </c>
      <c r="E15" s="9"/>
      <c r="G15" s="18"/>
    </row>
    <row r="16" spans="1:10" s="12" customFormat="1" ht="33" customHeight="1" x14ac:dyDescent="0.3">
      <c r="A16" s="34"/>
      <c r="B16" s="52" t="s">
        <v>15</v>
      </c>
      <c r="C16" s="52"/>
      <c r="D16" s="52"/>
      <c r="E16" s="13"/>
      <c r="G16" s="16"/>
    </row>
    <row r="17" spans="1:7" s="7" customFormat="1" ht="24.95" customHeight="1" x14ac:dyDescent="0.3">
      <c r="A17" s="35" t="s">
        <v>3</v>
      </c>
      <c r="B17" s="49">
        <v>100</v>
      </c>
      <c r="C17" s="50">
        <v>100</v>
      </c>
      <c r="D17" s="51">
        <f>SUM(D18+D23)</f>
        <v>100</v>
      </c>
      <c r="E17" s="8"/>
      <c r="G17" s="14"/>
    </row>
    <row r="18" spans="1:7" s="6" customFormat="1" ht="24.95" customHeight="1" x14ac:dyDescent="0.3">
      <c r="A18" s="35" t="s">
        <v>4</v>
      </c>
      <c r="B18" s="47">
        <f>B7*100/B6</f>
        <v>67.675430272472269</v>
      </c>
      <c r="C18" s="47">
        <f t="shared" ref="C18:E18" si="1">C7*100/C6</f>
        <v>74.673243753166545</v>
      </c>
      <c r="D18" s="47">
        <f t="shared" si="1"/>
        <v>61.195696597456873</v>
      </c>
      <c r="E18" s="49" t="e">
        <f t="shared" si="1"/>
        <v>#DIV/0!</v>
      </c>
      <c r="G18" s="15"/>
    </row>
    <row r="19" spans="1:7" s="7" customFormat="1" ht="24.95" customHeight="1" x14ac:dyDescent="0.3">
      <c r="A19" s="36" t="s">
        <v>6</v>
      </c>
      <c r="B19" s="48">
        <v>68.2</v>
      </c>
      <c r="C19" s="48">
        <f t="shared" ref="C19:D19" si="2">C8*100/C6</f>
        <v>74.277250927039717</v>
      </c>
      <c r="D19" s="48">
        <f t="shared" si="2"/>
        <v>61.195696597456873</v>
      </c>
      <c r="E19" s="9"/>
      <c r="G19" s="14"/>
    </row>
    <row r="20" spans="1:7" s="7" customFormat="1" ht="24.95" customHeight="1" x14ac:dyDescent="0.3">
      <c r="A20" s="36" t="s">
        <v>7</v>
      </c>
      <c r="B20" s="48">
        <f>B9*100/B6</f>
        <v>66.441212907352252</v>
      </c>
      <c r="C20" s="48">
        <f t="shared" ref="C20:D20" si="3">C9*100/C6</f>
        <v>72.887235292472099</v>
      </c>
      <c r="D20" s="48">
        <f t="shared" si="3"/>
        <v>60.472418735573299</v>
      </c>
      <c r="E20" s="9"/>
      <c r="G20" s="14"/>
    </row>
    <row r="21" spans="1:7" s="7" customFormat="1" ht="24.95" customHeight="1" x14ac:dyDescent="0.3">
      <c r="A21" s="36" t="s">
        <v>8</v>
      </c>
      <c r="B21" s="48">
        <f>B10*100/B6</f>
        <v>1.0438319766755484</v>
      </c>
      <c r="C21" s="48">
        <f t="shared" ref="C21:D21" si="4">C10*100/C6</f>
        <v>1.3900156345676249</v>
      </c>
      <c r="D21" s="48">
        <f t="shared" si="4"/>
        <v>0.72327786188357324</v>
      </c>
      <c r="E21" s="9"/>
      <c r="G21" s="14"/>
    </row>
    <row r="22" spans="1:7" s="7" customFormat="1" ht="24.95" customHeight="1" x14ac:dyDescent="0.3">
      <c r="A22" s="36" t="s">
        <v>12</v>
      </c>
      <c r="B22" s="48">
        <f>B11*100/B6</f>
        <v>0.19038538844447367</v>
      </c>
      <c r="C22" s="48">
        <v>0.4</v>
      </c>
      <c r="D22" s="48">
        <f t="shared" ref="D22" si="5">D11*100/D6</f>
        <v>0</v>
      </c>
      <c r="E22" s="9"/>
      <c r="G22" s="14"/>
    </row>
    <row r="23" spans="1:7" s="6" customFormat="1" ht="24.95" customHeight="1" x14ac:dyDescent="0.3">
      <c r="A23" s="35" t="s">
        <v>5</v>
      </c>
      <c r="B23" s="47">
        <f>B12*100/B6</f>
        <v>32.324569727527724</v>
      </c>
      <c r="C23" s="47">
        <f t="shared" ref="C23:D23" si="6">C12*100/C6</f>
        <v>25.326756246833455</v>
      </c>
      <c r="D23" s="47">
        <f t="shared" si="6"/>
        <v>38.804303402543127</v>
      </c>
      <c r="E23" s="1"/>
      <c r="G23" s="15"/>
    </row>
    <row r="24" spans="1:7" s="7" customFormat="1" ht="24.95" customHeight="1" x14ac:dyDescent="0.3">
      <c r="A24" s="36" t="s">
        <v>9</v>
      </c>
      <c r="B24" s="48">
        <f>B13*100/B6</f>
        <v>7.1448318735625831</v>
      </c>
      <c r="C24" s="48">
        <v>1.2</v>
      </c>
      <c r="D24" s="48">
        <f t="shared" ref="D24" si="7">D13*100/D6</f>
        <v>12.892650944319405</v>
      </c>
      <c r="E24" s="9"/>
      <c r="G24" s="14"/>
    </row>
    <row r="25" spans="1:7" s="7" customFormat="1" ht="24.95" customHeight="1" x14ac:dyDescent="0.3">
      <c r="A25" s="36" t="s">
        <v>10</v>
      </c>
      <c r="B25" s="48">
        <f>B14*100/B6</f>
        <v>6.4048095473639695</v>
      </c>
      <c r="C25" s="48">
        <f t="shared" ref="C25:D25" si="8">C14*100/C6</f>
        <v>6.6069258337140955</v>
      </c>
      <c r="D25" s="48">
        <f t="shared" si="8"/>
        <v>6.2176568445168456</v>
      </c>
      <c r="E25" s="9"/>
      <c r="G25" s="14"/>
    </row>
    <row r="26" spans="1:7" s="7" customFormat="1" ht="24.95" customHeight="1" x14ac:dyDescent="0.3">
      <c r="A26" s="32" t="s">
        <v>11</v>
      </c>
      <c r="B26" s="48">
        <v>16.399999999999999</v>
      </c>
      <c r="C26" s="48">
        <f t="shared" ref="C26:D26" si="9">C15*100/C6</f>
        <v>17.782378008410962</v>
      </c>
      <c r="D26" s="48">
        <f t="shared" si="9"/>
        <v>19.693995613706878</v>
      </c>
      <c r="E26" s="9"/>
      <c r="G26" s="14"/>
    </row>
    <row r="27" spans="1:7" ht="4.5" customHeight="1" x14ac:dyDescent="0.3">
      <c r="A27" s="37"/>
      <c r="B27" s="42">
        <f>SUM(B18:B26)</f>
        <v>265.8250716933988</v>
      </c>
      <c r="C27" s="38"/>
      <c r="D27" s="38"/>
      <c r="E27" s="3"/>
    </row>
    <row r="28" spans="1:7" ht="6" customHeight="1" x14ac:dyDescent="0.3">
      <c r="C28" s="17"/>
      <c r="D28" s="17"/>
    </row>
    <row r="29" spans="1:7" ht="24" customHeight="1" x14ac:dyDescent="0.3">
      <c r="B29" s="43"/>
      <c r="C29" s="21"/>
      <c r="D29" s="21"/>
    </row>
  </sheetData>
  <mergeCells count="3">
    <mergeCell ref="B16:D16"/>
    <mergeCell ref="B4:D4"/>
    <mergeCell ref="A4:A5"/>
  </mergeCells>
  <phoneticPr fontId="2" type="noConversion"/>
  <pageMargins left="0.98425196850393704" right="0.78740157480314965" top="0.78740157480314965" bottom="0.19685039370078741" header="0.51181102362204722" footer="0.51181102362204722"/>
  <pageSetup paperSize="9" firstPageNumber="6" orientation="portrait" useFirstPageNumber="1" r:id="rId1"/>
  <headerFooter alignWithMargins="0">
    <oddHeader>&amp;R&amp;"TH SarabunPSK,Regular"&amp;16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2019-10-22T06:54:27Z</cp:lastPrinted>
  <dcterms:created xsi:type="dcterms:W3CDTF">2000-11-20T04:06:35Z</dcterms:created>
  <dcterms:modified xsi:type="dcterms:W3CDTF">2020-01-30T03:10:38Z</dcterms:modified>
</cp:coreProperties>
</file>