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75"/>
  </bookViews>
  <sheets>
    <sheet name="ตารางที่1ok" sheetId="1" r:id="rId1"/>
  </sheets>
  <definedNames>
    <definedName name="_xlnm.Print_Area" localSheetId="0">ตารางที่1ok!$A$1:$D$32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1" i="1"/>
  <c r="B25" i="1" l="1"/>
  <c r="B22" i="1"/>
  <c r="B23" i="1"/>
  <c r="B28" i="1"/>
  <c r="B20" i="1"/>
  <c r="B15" i="1"/>
  <c r="B16" i="1"/>
  <c r="B14" i="1"/>
  <c r="B9" i="1"/>
  <c r="B10" i="1"/>
  <c r="B11" i="1"/>
  <c r="B12" i="1"/>
  <c r="B8" i="1"/>
  <c r="D8" i="1" l="1"/>
  <c r="C24" i="1" l="1"/>
  <c r="D9" i="1"/>
  <c r="C9" i="1"/>
  <c r="C8" i="1"/>
  <c r="C7" i="1" s="1"/>
  <c r="C22" i="1" s="1"/>
  <c r="C13" i="1"/>
  <c r="D13" i="1"/>
  <c r="B13" i="1"/>
  <c r="B7" i="1" l="1"/>
  <c r="D7" i="1"/>
  <c r="D27" i="1" s="1"/>
  <c r="C21" i="1"/>
  <c r="C25" i="1"/>
  <c r="C26" i="1"/>
  <c r="C27" i="1"/>
  <c r="C28" i="1"/>
  <c r="D21" i="1" l="1"/>
  <c r="D26" i="1"/>
  <c r="D28" i="1"/>
  <c r="B26" i="1"/>
  <c r="B19" i="1"/>
  <c r="D22" i="1"/>
  <c r="D23" i="1"/>
  <c r="D25" i="1"/>
  <c r="B24" i="1"/>
  <c r="D20" i="1"/>
  <c r="D19" i="1" s="1"/>
  <c r="C20" i="1" l="1"/>
  <c r="C19" i="1" s="1"/>
</calcChain>
</file>

<file path=xl/sharedStrings.xml><?xml version="1.0" encoding="utf-8"?>
<sst xmlns="http://schemas.openxmlformats.org/spreadsheetml/2006/main" count="32" uniqueCount="21">
  <si>
    <t xml:space="preserve">ตารางที่ 1   ประชากร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</si>
  <si>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</si>
  <si>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</si>
  <si>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</si>
  <si>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</si>
  <si>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</si>
  <si>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</si>
  <si>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</si>
  <si>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</si>
  <si>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</si>
  <si>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</si>
  <si>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</si>
  <si>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</si>
  <si>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</si>
  <si>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</si>
  <si>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</si>
  <si>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</si>
  <si>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</si>
  <si>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2562</t>
  </si>
  <si>
    <t xml:space="preserve">                  เดือนกันยายน พ.ศ. 2562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</si>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</sst>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  <font>
      <sz val="14"/>
      <name val="Cordia New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/>
    <xf numFmtId="0" fontId="4" fillId="0" borderId="0" xfId="0" applyFont="1" applyFill="1"/>
    <xf numFmtId="188" fontId="6" fillId="0" borderId="0" xfId="1" applyNumberFormat="1" applyFont="1" applyFill="1" applyAlignment="1">
      <alignment vertical="center"/>
    </xf>
    <xf numFmtId="188" fontId="7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187" fontId="6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Alignment="1">
      <alignment vertical="center"/>
    </xf>
    <xf numFmtId="188" fontId="2" fillId="0" borderId="0" xfId="0" applyNumberFormat="1" applyFont="1" applyFill="1"/>
    <xf numFmtId="43" fontId="2" fillId="0" borderId="0" xfId="1" applyNumberFormat="1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7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"/>
  <sheetViews>
    <sheetView showGridLines="0" tabSelected="1" view="pageBreakPreview" zoomScale="80" zoomScaleNormal="90" zoomScaleSheetLayoutView="80" workbookViewId="0">
      <selection activeCell="B22" sqref="B22"/>
    </sheetView>
  </sheetViews>
  <sheetFormatPr defaultRowHeight="24" customHeight="1" x14ac:dyDescent="0.35"/>
  <cols>
    <col min="1" max="1" width="31.5703125" style="3" customWidth="1"/>
    <col min="2" max="4" width="22.7109375" style="3" customWidth="1"/>
    <col min="5" max="5" width="17.42578125" style="3" customWidth="1"/>
    <col min="6" max="6" width="18.42578125" style="3" customWidth="1"/>
    <col min="7" max="7" width="16.42578125" style="3" customWidth="1"/>
    <col min="8" max="8" width="12.85546875" style="3" customWidth="1"/>
    <col min="9" max="16384" width="9.140625" style="3"/>
  </cols>
  <sheetData>
    <row r="1" spans="1:13" ht="23.25" x14ac:dyDescent="0.35">
      <c r="A1" s="2" t="s">
        <v>0</v>
      </c>
    </row>
    <row r="2" spans="1:13" ht="23.25" x14ac:dyDescent="0.35">
      <c r="A2" s="4" t="s">
        <v>18</v>
      </c>
    </row>
    <row r="3" spans="1:13" ht="8.1" customHeight="1" x14ac:dyDescent="0.35">
      <c r="A3" s="5"/>
      <c r="B3" s="5"/>
      <c r="C3" s="5"/>
      <c r="D3" s="5"/>
    </row>
    <row r="4" spans="1:13" s="4" customFormat="1" ht="30" customHeight="1" x14ac:dyDescent="0.35">
      <c r="A4" s="6" t="s">
        <v>1</v>
      </c>
      <c r="B4" s="7" t="s">
        <v>2</v>
      </c>
      <c r="C4" s="7" t="s">
        <v>3</v>
      </c>
      <c r="D4" s="7" t="s">
        <v>4</v>
      </c>
      <c r="G4" s="23"/>
      <c r="H4" s="24"/>
      <c r="I4" s="24"/>
    </row>
    <row r="5" spans="1:13" s="4" customFormat="1" ht="23.25" x14ac:dyDescent="0.35">
      <c r="A5" s="3"/>
      <c r="B5" s="26" t="s">
        <v>5</v>
      </c>
      <c r="C5" s="26"/>
      <c r="D5" s="26"/>
    </row>
    <row r="6" spans="1:13" s="9" customFormat="1" ht="6" customHeight="1" x14ac:dyDescent="0.35">
      <c r="A6" s="8"/>
      <c r="C6" s="10"/>
      <c r="D6" s="10"/>
    </row>
    <row r="7" spans="1:13" s="9" customFormat="1" ht="23.25" x14ac:dyDescent="0.5">
      <c r="A7" s="8" t="s">
        <v>6</v>
      </c>
      <c r="B7" s="17">
        <f>SUM(B8,B13)</f>
        <v>445838.57999999996</v>
      </c>
      <c r="C7" s="17">
        <f t="shared" ref="C7:D7" si="0">SUM(C8,C13)</f>
        <v>219893.58</v>
      </c>
      <c r="D7" s="17">
        <f t="shared" si="0"/>
        <v>225945</v>
      </c>
      <c r="F7" s="20"/>
      <c r="G7" s="20"/>
      <c r="H7" s="20"/>
    </row>
    <row r="8" spans="1:13" s="9" customFormat="1" ht="23.25" x14ac:dyDescent="0.35">
      <c r="A8" s="9" t="s">
        <v>7</v>
      </c>
      <c r="B8" s="17">
        <f>SUM(C8:D8)</f>
        <v>306026.57999999996</v>
      </c>
      <c r="C8" s="17">
        <f>SUM(C9,C12)</f>
        <v>168659.58</v>
      </c>
      <c r="D8" s="17">
        <f>SUM(D9,D12)</f>
        <v>137367</v>
      </c>
      <c r="E8" s="21"/>
      <c r="F8" s="21"/>
      <c r="G8" s="21"/>
      <c r="H8" s="21"/>
      <c r="I8" s="4"/>
      <c r="J8" s="4"/>
      <c r="K8" s="4"/>
      <c r="L8" s="4"/>
      <c r="M8" s="4"/>
    </row>
    <row r="9" spans="1:13" s="11" customFormat="1" ht="23.25" x14ac:dyDescent="0.35">
      <c r="A9" s="11" t="s">
        <v>8</v>
      </c>
      <c r="B9" s="16">
        <f t="shared" ref="B9:B12" si="1">SUM(C9:D9)</f>
        <v>305139</v>
      </c>
      <c r="C9" s="16">
        <f>SUM(C10:C11)</f>
        <v>167772</v>
      </c>
      <c r="D9" s="16">
        <f>SUM(D10:D11)</f>
        <v>137367</v>
      </c>
      <c r="E9" s="21"/>
      <c r="F9" s="21"/>
      <c r="G9" s="21"/>
      <c r="H9" s="21"/>
      <c r="I9" s="9"/>
      <c r="J9" s="9"/>
      <c r="K9" s="9"/>
      <c r="L9" s="9"/>
      <c r="M9" s="9"/>
    </row>
    <row r="10" spans="1:13" s="11" customFormat="1" ht="23.25" x14ac:dyDescent="0.35">
      <c r="A10" s="11" t="s">
        <v>9</v>
      </c>
      <c r="B10" s="16">
        <f t="shared" si="1"/>
        <v>304291</v>
      </c>
      <c r="C10" s="16">
        <v>167772</v>
      </c>
      <c r="D10" s="16">
        <v>136519</v>
      </c>
      <c r="E10" s="20"/>
      <c r="F10" s="21"/>
      <c r="G10" s="21"/>
      <c r="H10" s="21"/>
      <c r="I10" s="9"/>
      <c r="J10" s="9"/>
      <c r="K10" s="9"/>
      <c r="L10" s="9"/>
      <c r="M10" s="9"/>
    </row>
    <row r="11" spans="1:13" s="11" customFormat="1" ht="23.25" x14ac:dyDescent="0.35">
      <c r="A11" s="11" t="s">
        <v>10</v>
      </c>
      <c r="B11" s="16">
        <f t="shared" si="1"/>
        <v>848</v>
      </c>
      <c r="C11" s="18">
        <v>0</v>
      </c>
      <c r="D11" s="16">
        <v>848</v>
      </c>
      <c r="E11" s="20"/>
      <c r="F11" s="21"/>
      <c r="G11" s="21"/>
      <c r="H11" s="21"/>
    </row>
    <row r="12" spans="1:13" s="11" customFormat="1" ht="23.25" x14ac:dyDescent="0.35">
      <c r="A12" s="11" t="s">
        <v>11</v>
      </c>
      <c r="B12" s="16">
        <f t="shared" si="1"/>
        <v>887.58</v>
      </c>
      <c r="C12" s="16">
        <v>887.58</v>
      </c>
      <c r="D12" s="18">
        <v>0</v>
      </c>
      <c r="E12" s="20"/>
      <c r="F12" s="21"/>
      <c r="G12" s="21"/>
      <c r="H12" s="21"/>
      <c r="I12" s="23"/>
    </row>
    <row r="13" spans="1:13" s="9" customFormat="1" ht="23.25" x14ac:dyDescent="0.35">
      <c r="A13" s="9" t="s">
        <v>12</v>
      </c>
      <c r="B13" s="17">
        <f>SUM(B14:B16)</f>
        <v>139812</v>
      </c>
      <c r="C13" s="17">
        <f t="shared" ref="C13:D13" si="2">SUM(C14:C16)</f>
        <v>51234</v>
      </c>
      <c r="D13" s="17">
        <f t="shared" si="2"/>
        <v>88578</v>
      </c>
      <c r="E13" s="20"/>
      <c r="F13" s="21"/>
      <c r="G13" s="21"/>
      <c r="H13" s="21"/>
      <c r="I13" s="24"/>
    </row>
    <row r="14" spans="1:13" s="11" customFormat="1" ht="23.25" x14ac:dyDescent="0.35">
      <c r="A14" s="11" t="s">
        <v>13</v>
      </c>
      <c r="B14" s="16">
        <f>SUM(C14:D14)</f>
        <v>28646</v>
      </c>
      <c r="C14" s="16">
        <v>1356</v>
      </c>
      <c r="D14" s="16">
        <v>27290</v>
      </c>
      <c r="E14" s="20"/>
      <c r="F14" s="21"/>
      <c r="G14" s="21"/>
      <c r="H14" s="21"/>
      <c r="I14" s="24"/>
    </row>
    <row r="15" spans="1:13" s="11" customFormat="1" ht="23.25" x14ac:dyDescent="0.35">
      <c r="A15" s="11" t="s">
        <v>14</v>
      </c>
      <c r="B15" s="16">
        <f t="shared" ref="B15:B16" si="3">SUM(C15:D15)</f>
        <v>31038</v>
      </c>
      <c r="C15" s="16">
        <v>13568</v>
      </c>
      <c r="D15" s="16">
        <v>17470</v>
      </c>
      <c r="E15" s="20"/>
      <c r="F15" s="21"/>
      <c r="G15" s="21"/>
      <c r="H15" s="21"/>
    </row>
    <row r="16" spans="1:13" s="11" customFormat="1" ht="23.25" x14ac:dyDescent="0.35">
      <c r="A16" s="12" t="s">
        <v>15</v>
      </c>
      <c r="B16" s="16">
        <f t="shared" si="3"/>
        <v>80128</v>
      </c>
      <c r="C16" s="16">
        <v>36310</v>
      </c>
      <c r="D16" s="16">
        <v>43818</v>
      </c>
      <c r="E16" s="20"/>
      <c r="F16" s="21"/>
      <c r="G16" s="21"/>
      <c r="H16" s="21"/>
    </row>
    <row r="17" spans="1:8" s="11" customFormat="1" ht="23.25" x14ac:dyDescent="0.35">
      <c r="A17" s="3"/>
      <c r="B17" s="27" t="s">
        <v>16</v>
      </c>
      <c r="C17" s="27"/>
      <c r="D17" s="27"/>
      <c r="H17" s="24"/>
    </row>
    <row r="18" spans="1:8" s="9" customFormat="1" ht="6" customHeight="1" x14ac:dyDescent="0.5">
      <c r="A18" s="8"/>
      <c r="B18" s="13"/>
      <c r="C18" s="13"/>
      <c r="D18" s="13"/>
    </row>
    <row r="19" spans="1:8" s="9" customFormat="1" ht="23.25" x14ac:dyDescent="0.5">
      <c r="A19" s="8" t="s">
        <v>6</v>
      </c>
      <c r="B19" s="13">
        <f>SUM(B20,B25)</f>
        <v>99.996700447054195</v>
      </c>
      <c r="C19" s="13">
        <f t="shared" ref="C19:D19" si="4">SUM(C20,C25)</f>
        <v>100</v>
      </c>
      <c r="D19" s="13">
        <f t="shared" si="4"/>
        <v>100</v>
      </c>
      <c r="F19" s="22"/>
    </row>
    <row r="20" spans="1:8" s="9" customFormat="1" ht="23.25" x14ac:dyDescent="0.5">
      <c r="A20" s="9" t="s">
        <v>7</v>
      </c>
      <c r="B20" s="13">
        <f>SUM(B21,B24)</f>
        <v>68.699081021655871</v>
      </c>
      <c r="C20" s="13">
        <f t="shared" ref="C20:C28" si="5">C8/$C$7*100</f>
        <v>76.700547601253305</v>
      </c>
      <c r="D20" s="13">
        <f t="shared" ref="D20:D28" si="6">D8/$D$7*100</f>
        <v>60.796654052977495</v>
      </c>
      <c r="F20" s="22"/>
    </row>
    <row r="21" spans="1:8" s="9" customFormat="1" ht="23.25" x14ac:dyDescent="0.5">
      <c r="A21" s="11" t="s">
        <v>8</v>
      </c>
      <c r="B21" s="19">
        <f>ROUNDUP(B9/$B$7*100,1)</f>
        <v>68.5</v>
      </c>
      <c r="C21" s="19">
        <f t="shared" si="5"/>
        <v>76.296906894689698</v>
      </c>
      <c r="D21" s="19">
        <f t="shared" si="6"/>
        <v>60.796654052977495</v>
      </c>
      <c r="E21" s="25"/>
      <c r="F21" s="22"/>
    </row>
    <row r="22" spans="1:8" s="11" customFormat="1" ht="23.25" x14ac:dyDescent="0.5">
      <c r="A22" s="11" t="s">
        <v>9</v>
      </c>
      <c r="B22" s="19">
        <f>B10/$B$7*100</f>
        <v>68.251383718295529</v>
      </c>
      <c r="C22" s="19">
        <f t="shared" si="5"/>
        <v>76.296906894689698</v>
      </c>
      <c r="D22" s="19">
        <f t="shared" si="6"/>
        <v>60.421341476908097</v>
      </c>
    </row>
    <row r="23" spans="1:8" s="11" customFormat="1" ht="23.25" x14ac:dyDescent="0.5">
      <c r="A23" s="11" t="s">
        <v>10</v>
      </c>
      <c r="B23" s="19">
        <f>B11/$B$7*100</f>
        <v>0.1902033691207253</v>
      </c>
      <c r="C23" s="19" t="s">
        <v>20</v>
      </c>
      <c r="D23" s="19">
        <f t="shared" si="6"/>
        <v>0.37531257606939744</v>
      </c>
    </row>
    <row r="24" spans="1:8" s="11" customFormat="1" ht="23.25" x14ac:dyDescent="0.5">
      <c r="A24" s="11" t="s">
        <v>11</v>
      </c>
      <c r="B24" s="19">
        <f t="shared" ref="B24:B28" si="7">B12/$B$7*100</f>
        <v>0.1990810216558648</v>
      </c>
      <c r="C24" s="19">
        <f t="shared" si="5"/>
        <v>0.40364070656360229</v>
      </c>
      <c r="D24" s="19" t="s">
        <v>20</v>
      </c>
    </row>
    <row r="25" spans="1:8" s="9" customFormat="1" ht="23.25" x14ac:dyDescent="0.5">
      <c r="A25" s="9" t="s">
        <v>12</v>
      </c>
      <c r="B25" s="13">
        <f>SUM(B26:B28)</f>
        <v>31.297619425398317</v>
      </c>
      <c r="C25" s="13">
        <f t="shared" si="5"/>
        <v>23.299452398746702</v>
      </c>
      <c r="D25" s="13">
        <f t="shared" si="6"/>
        <v>39.203345947022505</v>
      </c>
    </row>
    <row r="26" spans="1:8" s="11" customFormat="1" ht="23.25" x14ac:dyDescent="0.5">
      <c r="A26" s="11" t="s">
        <v>13</v>
      </c>
      <c r="B26" s="19">
        <f t="shared" si="7"/>
        <v>6.4251954148965753</v>
      </c>
      <c r="C26" s="19">
        <f t="shared" si="5"/>
        <v>0.61666193255846768</v>
      </c>
      <c r="D26" s="19">
        <f t="shared" si="6"/>
        <v>12.078160614308791</v>
      </c>
    </row>
    <row r="27" spans="1:8" s="11" customFormat="1" ht="23.25" x14ac:dyDescent="0.5">
      <c r="A27" s="11" t="s">
        <v>14</v>
      </c>
      <c r="B27" s="19">
        <f>ROUNDDOWN(B15/$B$7*100,1)</f>
        <v>6.9</v>
      </c>
      <c r="C27" s="19">
        <f t="shared" si="5"/>
        <v>6.170257449080597</v>
      </c>
      <c r="D27" s="19">
        <f t="shared" si="6"/>
        <v>7.7319701697315724</v>
      </c>
    </row>
    <row r="28" spans="1:8" s="11" customFormat="1" ht="23.25" x14ac:dyDescent="0.5">
      <c r="A28" s="12" t="s">
        <v>15</v>
      </c>
      <c r="B28" s="19">
        <f t="shared" si="7"/>
        <v>17.97242401050174</v>
      </c>
      <c r="C28" s="19">
        <f t="shared" si="5"/>
        <v>16.512533017107639</v>
      </c>
      <c r="D28" s="19">
        <f t="shared" si="6"/>
        <v>19.393215162982141</v>
      </c>
    </row>
    <row r="29" spans="1:8" ht="6.75" customHeight="1" x14ac:dyDescent="0.35">
      <c r="A29" s="14"/>
      <c r="B29" s="14"/>
      <c r="C29" s="14"/>
      <c r="D29" s="14"/>
    </row>
    <row r="30" spans="1:8" s="1" customFormat="1" ht="30.75" customHeight="1" x14ac:dyDescent="0.5">
      <c r="A30" s="15" t="s">
        <v>17</v>
      </c>
    </row>
    <row r="31" spans="1:8" s="1" customFormat="1" ht="27" customHeight="1" x14ac:dyDescent="0.5">
      <c r="A31" s="15" t="s">
        <v>19</v>
      </c>
    </row>
    <row r="32" spans="1:8" ht="23.25" x14ac:dyDescent="0.35"/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ตารางที่1ok</vt:lpstr>
      <vt:lpstr>ตารางที่1ok!Print_Area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KKD</cp:lastModifiedBy>
  <dcterms:created xsi:type="dcterms:W3CDTF">2018-12-21T09:17:58Z</dcterms:created>
  <dcterms:modified xsi:type="dcterms:W3CDTF">2019-11-22T07:50:32Z</dcterms:modified>
</cp:coreProperties>
</file>