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สำนักงาน\ต.ค 62\"/>
    </mc:Choice>
  </mc:AlternateContent>
  <bookViews>
    <workbookView xWindow="0" yWindow="0" windowWidth="20490" windowHeight="7575"/>
  </bookViews>
  <sheets>
    <sheet name="ตารางที่1ok" sheetId="1" r:id="rId1"/>
  </sheets>
  <definedNames>
    <definedName name="_xlnm.Print_Area" localSheetId="0">ตารางที่1ok!$A$1:$D$32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6" i="1"/>
  <c r="D28" i="1"/>
  <c r="D27" i="1"/>
  <c r="D24" i="1"/>
  <c r="D23" i="1"/>
  <c r="D21" i="1" s="1"/>
  <c r="D22" i="1"/>
  <c r="B20" i="1"/>
  <c r="B21" i="1"/>
  <c r="C27" i="1"/>
  <c r="C28" i="1"/>
  <c r="C26" i="1"/>
  <c r="C22" i="1"/>
  <c r="C21" i="1"/>
  <c r="C20" i="1" s="1"/>
  <c r="C24" i="1"/>
  <c r="B25" i="1"/>
  <c r="B22" i="1"/>
  <c r="B23" i="1"/>
  <c r="B24" i="1"/>
  <c r="B26" i="1"/>
  <c r="B27" i="1"/>
  <c r="B28" i="1"/>
  <c r="D25" i="1" l="1"/>
  <c r="C25" i="1"/>
  <c r="B9" i="1"/>
  <c r="B10" i="1"/>
  <c r="B11" i="1"/>
  <c r="B12" i="1"/>
  <c r="B13" i="1"/>
  <c r="B14" i="1"/>
  <c r="B15" i="1"/>
  <c r="B16" i="1"/>
  <c r="B8" i="1"/>
  <c r="B7" i="1" s="1"/>
  <c r="C13" i="1"/>
  <c r="C7" i="1" s="1"/>
  <c r="D13" i="1"/>
  <c r="D7" i="1"/>
  <c r="C8" i="1"/>
  <c r="D8" i="1"/>
  <c r="C19" i="1" l="1"/>
  <c r="D19" i="1"/>
  <c r="B19" i="1" l="1"/>
</calcChain>
</file>

<file path=xl/sharedStrings.xml><?xml version="1.0" encoding="utf-8"?>
<sst xmlns="http://schemas.openxmlformats.org/spreadsheetml/2006/main" count="31" uniqueCount="20">
  <si>
    <t xml:space="preserve">ตารางที่ 1   ประชากร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</si>
  <si>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</si>
  <si>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</si>
  <si>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</si>
  <si>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</si>
  <si>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</si>
  <si>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</si>
  <si>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</si>
  <si>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</si>
  <si>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</si>
  <si>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</si>
  <si>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</si>
  <si>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</si>
  <si>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</si>
  <si>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</si>
  <si>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</si>
  <si>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</si>
  <si>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>-</t>
  </si>
  <si>
    <t xml:space="preserve">                เดือนตุลาคม พ.ศ. 2562</t>
  </si>
  <si>
    <t xml:space="preserve">                  เดือนตุลาคม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</si>
</sst>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family val="2"/>
    </font>
    <font>
      <sz val="14"/>
      <name val="CordiaUPC"/>
      <family val="2"/>
      <charset val="22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6"/>
      <name val="TH SarabunPSK"/>
      <family val="2"/>
      <charset val="222"/>
    </font>
    <font>
      <sz val="14"/>
      <name val="Cordia New"/>
      <family val="2"/>
    </font>
    <font>
      <sz val="1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9" fillId="0" borderId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/>
    <xf numFmtId="0" fontId="4" fillId="0" borderId="0" xfId="0" applyFont="1" applyFill="1"/>
    <xf numFmtId="187" fontId="6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Fill="1" applyAlignment="1">
      <alignment vertical="center"/>
    </xf>
    <xf numFmtId="188" fontId="2" fillId="0" borderId="0" xfId="0" applyNumberFormat="1" applyFont="1" applyFill="1"/>
    <xf numFmtId="43" fontId="2" fillId="0" borderId="0" xfId="1" applyNumberFormat="1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7" fontId="2" fillId="0" borderId="0" xfId="0" applyNumberFormat="1" applyFont="1" applyFill="1" applyAlignment="1">
      <alignment vertical="center"/>
    </xf>
    <xf numFmtId="3" fontId="7" fillId="0" borderId="0" xfId="2" applyNumberFormat="1" applyFont="1" applyAlignment="1">
      <alignment horizontal="right"/>
    </xf>
    <xf numFmtId="3" fontId="8" fillId="0" borderId="0" xfId="2" applyNumberFormat="1" applyFont="1" applyAlignment="1">
      <alignment horizontal="right"/>
    </xf>
    <xf numFmtId="0" fontId="6" fillId="0" borderId="3" xfId="0" applyFont="1" applyFill="1" applyBorder="1"/>
    <xf numFmtId="187" fontId="10" fillId="0" borderId="0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3" fontId="10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right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2"/>
  <sheetViews>
    <sheetView showGridLines="0" tabSelected="1" view="pageBreakPreview" topLeftCell="A13" zoomScale="93" zoomScaleNormal="90" zoomScaleSheetLayoutView="93" workbookViewId="0">
      <selection activeCell="D22" sqref="D22"/>
    </sheetView>
  </sheetViews>
  <sheetFormatPr defaultRowHeight="24" customHeight="1" x14ac:dyDescent="0.35"/>
  <cols>
    <col min="1" max="1" width="31.5703125" style="3" customWidth="1"/>
    <col min="2" max="4" width="22.7109375" style="3" customWidth="1"/>
    <col min="5" max="5" width="17.42578125" style="3" customWidth="1"/>
    <col min="6" max="6" width="18.42578125" style="3" customWidth="1"/>
    <col min="7" max="7" width="16.42578125" style="3" customWidth="1"/>
    <col min="8" max="8" width="12.85546875" style="3" customWidth="1"/>
    <col min="9" max="9" width="10.28515625" style="3" bestFit="1" customWidth="1"/>
    <col min="10" max="16384" width="9.140625" style="3"/>
  </cols>
  <sheetData>
    <row r="1" spans="1:16" ht="23.25" x14ac:dyDescent="0.35">
      <c r="A1" s="2" t="s">
        <v>0</v>
      </c>
    </row>
    <row r="2" spans="1:16" ht="23.25" x14ac:dyDescent="0.35">
      <c r="A2" s="4" t="s">
        <v>18</v>
      </c>
    </row>
    <row r="3" spans="1:16" ht="8.1" customHeight="1" x14ac:dyDescent="0.35">
      <c r="A3" s="5"/>
      <c r="B3" s="5"/>
      <c r="C3" s="5"/>
      <c r="D3" s="5"/>
    </row>
    <row r="4" spans="1:16" s="4" customFormat="1" ht="30" customHeight="1" x14ac:dyDescent="0.35">
      <c r="A4" s="6" t="s">
        <v>1</v>
      </c>
      <c r="B4" s="7" t="s">
        <v>2</v>
      </c>
      <c r="C4" s="7" t="s">
        <v>3</v>
      </c>
      <c r="D4" s="7" t="s">
        <v>4</v>
      </c>
      <c r="G4" s="20"/>
      <c r="H4" s="21"/>
      <c r="I4" s="21"/>
    </row>
    <row r="5" spans="1:16" s="4" customFormat="1" ht="23.25" x14ac:dyDescent="0.35">
      <c r="A5" s="3"/>
      <c r="B5" s="27" t="s">
        <v>5</v>
      </c>
      <c r="C5" s="27"/>
      <c r="D5" s="27"/>
    </row>
    <row r="6" spans="1:16" s="9" customFormat="1" ht="6" customHeight="1" x14ac:dyDescent="0.35">
      <c r="A6" s="8"/>
      <c r="C6" s="10"/>
      <c r="D6" s="10"/>
    </row>
    <row r="7" spans="1:16" s="9" customFormat="1" ht="23.25" x14ac:dyDescent="0.35">
      <c r="A7" s="8" t="s">
        <v>6</v>
      </c>
      <c r="B7" s="28">
        <f>SUM(B8+B13)</f>
        <v>445864.02</v>
      </c>
      <c r="C7" s="28">
        <f t="shared" ref="C7:D7" si="0">SUM(C8+C13)</f>
        <v>219902.01</v>
      </c>
      <c r="D7" s="28">
        <f t="shared" si="0"/>
        <v>225962.01</v>
      </c>
      <c r="E7" s="17"/>
      <c r="F7" s="17"/>
      <c r="G7" s="17"/>
      <c r="H7" s="17"/>
    </row>
    <row r="8" spans="1:16" s="9" customFormat="1" ht="23.25" x14ac:dyDescent="0.35">
      <c r="A8" s="9" t="s">
        <v>7</v>
      </c>
      <c r="B8" s="28">
        <f>SUM(C8:D8)</f>
        <v>306316.69</v>
      </c>
      <c r="C8" s="28">
        <f t="shared" ref="C8:D8" si="1">SUM(C9+C12)</f>
        <v>165680.6</v>
      </c>
      <c r="D8" s="28">
        <f t="shared" si="1"/>
        <v>140636.09</v>
      </c>
      <c r="E8" s="18"/>
      <c r="F8" s="18"/>
      <c r="G8" s="18"/>
      <c r="H8" s="18"/>
      <c r="M8" s="4"/>
    </row>
    <row r="9" spans="1:16" s="11" customFormat="1" ht="23.25" x14ac:dyDescent="0.35">
      <c r="A9" s="11" t="s">
        <v>8</v>
      </c>
      <c r="B9" s="29">
        <f t="shared" ref="B9:B16" si="2">SUM(C9:D9)</f>
        <v>304441.63</v>
      </c>
      <c r="C9" s="29">
        <v>164426.17000000001</v>
      </c>
      <c r="D9" s="29">
        <v>140015.46</v>
      </c>
      <c r="E9" s="18"/>
      <c r="F9" s="18"/>
      <c r="G9" s="18"/>
      <c r="H9" s="23"/>
      <c r="I9" s="9"/>
      <c r="J9" s="9"/>
      <c r="K9" s="9"/>
      <c r="L9" s="9"/>
      <c r="M9" s="23"/>
      <c r="N9" s="23"/>
      <c r="O9" s="23"/>
      <c r="P9" s="23"/>
    </row>
    <row r="10" spans="1:16" s="11" customFormat="1" ht="23.25" x14ac:dyDescent="0.35">
      <c r="A10" s="11" t="s">
        <v>9</v>
      </c>
      <c r="B10" s="29">
        <f t="shared" si="2"/>
        <v>303469.62</v>
      </c>
      <c r="C10" s="29">
        <v>164426.17000000001</v>
      </c>
      <c r="D10" s="29">
        <v>139043.45000000001</v>
      </c>
      <c r="E10" s="18"/>
      <c r="F10" s="18"/>
      <c r="G10" s="18"/>
      <c r="H10" s="24"/>
      <c r="I10" s="9"/>
      <c r="J10" s="9"/>
      <c r="K10" s="9"/>
      <c r="L10" s="9"/>
      <c r="M10" s="24"/>
      <c r="N10" s="24"/>
      <c r="O10" s="24"/>
      <c r="P10" s="24"/>
    </row>
    <row r="11" spans="1:16" s="11" customFormat="1" ht="23.25" x14ac:dyDescent="0.35">
      <c r="A11" s="11" t="s">
        <v>10</v>
      </c>
      <c r="B11" s="29">
        <f t="shared" si="2"/>
        <v>972.01</v>
      </c>
      <c r="C11" s="29" t="s">
        <v>17</v>
      </c>
      <c r="D11" s="29">
        <v>972.01</v>
      </c>
      <c r="E11" s="18"/>
      <c r="F11" s="18"/>
      <c r="G11" s="18"/>
      <c r="H11" s="24"/>
      <c r="I11" s="9"/>
      <c r="J11" s="9"/>
      <c r="K11" s="9"/>
      <c r="L11" s="9"/>
      <c r="M11" s="24"/>
      <c r="N11" s="24"/>
      <c r="O11" s="24"/>
      <c r="P11" s="24"/>
    </row>
    <row r="12" spans="1:16" s="11" customFormat="1" ht="23.25" x14ac:dyDescent="0.35">
      <c r="A12" s="11" t="s">
        <v>11</v>
      </c>
      <c r="B12" s="29">
        <f t="shared" si="2"/>
        <v>1875.06</v>
      </c>
      <c r="C12" s="29">
        <v>1254.43</v>
      </c>
      <c r="D12" s="29">
        <v>620.63</v>
      </c>
      <c r="E12" s="18"/>
      <c r="F12" s="18"/>
      <c r="G12" s="18"/>
      <c r="H12" s="18"/>
      <c r="I12" s="9"/>
      <c r="J12" s="9"/>
      <c r="K12" s="9"/>
      <c r="L12" s="9"/>
    </row>
    <row r="13" spans="1:16" s="9" customFormat="1" ht="23.25" x14ac:dyDescent="0.35">
      <c r="A13" s="9" t="s">
        <v>12</v>
      </c>
      <c r="B13" s="28">
        <f t="shared" si="2"/>
        <v>139547.33000000002</v>
      </c>
      <c r="C13" s="28">
        <f t="shared" ref="C13:D13" si="3">SUM(C14:C16)</f>
        <v>54221.41</v>
      </c>
      <c r="D13" s="28">
        <f t="shared" si="3"/>
        <v>85325.92</v>
      </c>
      <c r="E13" s="18"/>
      <c r="F13" s="18"/>
      <c r="G13" s="18"/>
      <c r="H13" s="18"/>
    </row>
    <row r="14" spans="1:16" s="11" customFormat="1" ht="23.25" x14ac:dyDescent="0.35">
      <c r="A14" s="11" t="s">
        <v>13</v>
      </c>
      <c r="B14" s="29">
        <f t="shared" si="2"/>
        <v>26592.760000000002</v>
      </c>
      <c r="C14" s="29">
        <v>1001.95</v>
      </c>
      <c r="D14" s="29">
        <v>25590.81</v>
      </c>
      <c r="E14" s="18"/>
      <c r="F14" s="18"/>
      <c r="G14" s="18"/>
      <c r="H14" s="18"/>
      <c r="I14" s="9"/>
      <c r="J14" s="9"/>
      <c r="K14" s="9"/>
      <c r="L14" s="9"/>
    </row>
    <row r="15" spans="1:16" s="11" customFormat="1" ht="23.25" x14ac:dyDescent="0.35">
      <c r="A15" s="11" t="s">
        <v>14</v>
      </c>
      <c r="B15" s="29">
        <f t="shared" si="2"/>
        <v>30974.21</v>
      </c>
      <c r="C15" s="29">
        <v>13582.07</v>
      </c>
      <c r="D15" s="29">
        <v>17392.14</v>
      </c>
      <c r="E15" s="18"/>
      <c r="F15" s="18"/>
      <c r="G15" s="18"/>
      <c r="H15" s="18"/>
      <c r="I15" s="9"/>
      <c r="J15" s="9"/>
      <c r="K15" s="9"/>
      <c r="L15" s="9"/>
    </row>
    <row r="16" spans="1:16" s="11" customFormat="1" ht="23.25" x14ac:dyDescent="0.35">
      <c r="A16" s="12" t="s">
        <v>15</v>
      </c>
      <c r="B16" s="29">
        <f t="shared" si="2"/>
        <v>81980.36</v>
      </c>
      <c r="C16" s="29">
        <v>39637.39</v>
      </c>
      <c r="D16" s="29">
        <v>42342.97</v>
      </c>
      <c r="E16" s="18"/>
      <c r="F16" s="18"/>
      <c r="G16" s="18"/>
      <c r="H16" s="18"/>
      <c r="I16" s="9"/>
      <c r="J16" s="9"/>
      <c r="K16" s="9"/>
      <c r="L16" s="9"/>
    </row>
    <row r="17" spans="1:11" s="11" customFormat="1" ht="23.25" x14ac:dyDescent="0.35">
      <c r="A17" s="3"/>
      <c r="H17" s="21"/>
    </row>
    <row r="18" spans="1:11" s="9" customFormat="1" ht="6" customHeight="1" x14ac:dyDescent="0.5">
      <c r="A18" s="8"/>
      <c r="B18" s="13"/>
      <c r="C18" s="13"/>
      <c r="D18" s="13"/>
    </row>
    <row r="19" spans="1:11" s="9" customFormat="1" ht="23.25" x14ac:dyDescent="0.5">
      <c r="A19" s="8" t="s">
        <v>6</v>
      </c>
      <c r="B19" s="13">
        <f>SUM(B20,B25)</f>
        <v>100</v>
      </c>
      <c r="C19" s="13">
        <f>SUM(C20,C25)</f>
        <v>100</v>
      </c>
      <c r="D19" s="13">
        <f t="shared" ref="D19" si="4">SUM(D20,D25)</f>
        <v>100</v>
      </c>
      <c r="F19" s="19"/>
      <c r="G19" s="19"/>
      <c r="H19" s="19"/>
    </row>
    <row r="20" spans="1:11" s="9" customFormat="1" ht="23.25" x14ac:dyDescent="0.5">
      <c r="A20" s="9" t="s">
        <v>7</v>
      </c>
      <c r="B20" s="13">
        <f>SUM(B21,B24)</f>
        <v>68.701818549969559</v>
      </c>
      <c r="C20" s="13">
        <f>SUM(C21+C24)</f>
        <v>75.399999999999991</v>
      </c>
      <c r="D20" s="13">
        <f>SUM(D21,D24)</f>
        <v>62.199999999999996</v>
      </c>
      <c r="F20" s="19"/>
      <c r="G20" s="19"/>
      <c r="H20" s="19"/>
    </row>
    <row r="21" spans="1:11" s="9" customFormat="1" ht="23.25" x14ac:dyDescent="0.5">
      <c r="A21" s="11" t="s">
        <v>8</v>
      </c>
      <c r="B21" s="16">
        <f>SUM(B22:B23)</f>
        <v>68.281273290452987</v>
      </c>
      <c r="C21" s="16">
        <f>SUM(C22:C23)</f>
        <v>74.8</v>
      </c>
      <c r="D21" s="16">
        <f t="shared" ref="D21" si="5">SUM(D22:D23)</f>
        <v>61.9</v>
      </c>
      <c r="E21" s="22"/>
      <c r="F21" s="19"/>
      <c r="G21" s="19"/>
      <c r="H21" s="19"/>
    </row>
    <row r="22" spans="1:11" s="11" customFormat="1" ht="23.25" x14ac:dyDescent="0.5">
      <c r="A22" s="11" t="s">
        <v>9</v>
      </c>
      <c r="B22" s="16">
        <f t="shared" ref="B22:B28" si="6">B10/$B$7*100</f>
        <v>68.063267361201284</v>
      </c>
      <c r="C22" s="16">
        <f>ROUND(C10/$C$7*100,1)</f>
        <v>74.8</v>
      </c>
      <c r="D22" s="16">
        <f>ROUND(D10/$D$7*100,1)</f>
        <v>61.5</v>
      </c>
      <c r="F22" s="19"/>
      <c r="G22" s="19"/>
      <c r="H22" s="19"/>
      <c r="I22" s="9"/>
      <c r="J22" s="9"/>
      <c r="K22" s="9"/>
    </row>
    <row r="23" spans="1:11" s="11" customFormat="1" ht="23.25" x14ac:dyDescent="0.5">
      <c r="A23" s="11" t="s">
        <v>10</v>
      </c>
      <c r="B23" s="16">
        <f t="shared" si="6"/>
        <v>0.2180059292517032</v>
      </c>
      <c r="C23" s="16" t="s">
        <v>17</v>
      </c>
      <c r="D23" s="16">
        <f>ROUND(D11/$D$7*100,1)</f>
        <v>0.4</v>
      </c>
      <c r="F23" s="19"/>
      <c r="G23" s="19"/>
      <c r="H23" s="19"/>
      <c r="I23" s="9"/>
      <c r="J23" s="9"/>
      <c r="K23" s="9"/>
    </row>
    <row r="24" spans="1:11" s="11" customFormat="1" ht="23.25" x14ac:dyDescent="0.5">
      <c r="A24" s="11" t="s">
        <v>11</v>
      </c>
      <c r="B24" s="16">
        <f t="shared" si="6"/>
        <v>0.4205452595165674</v>
      </c>
      <c r="C24" s="16">
        <f t="shared" ref="C24" si="7">ROUND(C12/$C$7*100,1)</f>
        <v>0.6</v>
      </c>
      <c r="D24" s="16">
        <f>ROUND(D12/$D$7*100,1)</f>
        <v>0.3</v>
      </c>
      <c r="F24" s="19"/>
      <c r="G24" s="19"/>
      <c r="H24" s="19"/>
      <c r="I24" s="9"/>
      <c r="J24" s="9"/>
      <c r="K24" s="9"/>
    </row>
    <row r="25" spans="1:11" s="9" customFormat="1" ht="23.25" x14ac:dyDescent="0.5">
      <c r="A25" s="9" t="s">
        <v>12</v>
      </c>
      <c r="B25" s="26">
        <f>SUM(B26:B28)</f>
        <v>31.298181450030437</v>
      </c>
      <c r="C25" s="26">
        <f>SUM(C26:C28)</f>
        <v>24.6</v>
      </c>
      <c r="D25" s="26">
        <f>SUM(D26:D28)</f>
        <v>37.799999999999997</v>
      </c>
      <c r="F25" s="19"/>
      <c r="G25" s="19"/>
      <c r="H25" s="19"/>
    </row>
    <row r="26" spans="1:11" s="11" customFormat="1" ht="23.25" x14ac:dyDescent="0.5">
      <c r="A26" s="11" t="s">
        <v>13</v>
      </c>
      <c r="B26" s="16">
        <f t="shared" si="6"/>
        <v>5.9643206913175009</v>
      </c>
      <c r="C26" s="16">
        <f>ROUNDDOWN(C14/$C$7*100,1)</f>
        <v>0.4</v>
      </c>
      <c r="D26" s="16">
        <f>ROUND(D14/$D$7*100,1)</f>
        <v>11.3</v>
      </c>
      <c r="F26" s="19"/>
      <c r="G26" s="19"/>
      <c r="H26" s="19"/>
      <c r="I26" s="9"/>
      <c r="J26" s="9"/>
      <c r="K26" s="9"/>
    </row>
    <row r="27" spans="1:11" s="11" customFormat="1" ht="23.25" x14ac:dyDescent="0.5">
      <c r="A27" s="11" t="s">
        <v>14</v>
      </c>
      <c r="B27" s="16">
        <f t="shared" si="6"/>
        <v>6.9470081932155008</v>
      </c>
      <c r="C27" s="16">
        <f>ROUND(C15/$C$7*100,1)</f>
        <v>6.2</v>
      </c>
      <c r="D27" s="16">
        <f>ROUND(D15/$D$7*100,1)</f>
        <v>7.7</v>
      </c>
      <c r="F27" s="19"/>
      <c r="G27" s="19"/>
      <c r="H27" s="19"/>
      <c r="I27" s="9"/>
      <c r="J27" s="9"/>
      <c r="K27" s="9"/>
    </row>
    <row r="28" spans="1:11" s="11" customFormat="1" ht="23.25" x14ac:dyDescent="0.5">
      <c r="A28" s="12" t="s">
        <v>15</v>
      </c>
      <c r="B28" s="16">
        <f t="shared" si="6"/>
        <v>18.386852565497435</v>
      </c>
      <c r="C28" s="16">
        <f t="shared" ref="C28" si="8">ROUNDDOWN(C16/$C$7*100,1)</f>
        <v>18</v>
      </c>
      <c r="D28" s="16">
        <f>ROUNDUP(D16/$D$7*100,1)</f>
        <v>18.8</v>
      </c>
      <c r="F28" s="19"/>
      <c r="G28" s="19"/>
      <c r="H28" s="19"/>
      <c r="I28" s="9"/>
      <c r="J28" s="9"/>
      <c r="K28" s="9"/>
    </row>
    <row r="29" spans="1:11" ht="6.75" customHeight="1" x14ac:dyDescent="0.35">
      <c r="A29" s="14"/>
      <c r="B29" s="25"/>
      <c r="C29" s="25"/>
      <c r="D29" s="25"/>
      <c r="F29" s="19"/>
      <c r="G29" s="19"/>
      <c r="H29" s="19"/>
      <c r="I29" s="9"/>
      <c r="J29" s="9"/>
      <c r="K29" s="9"/>
    </row>
    <row r="30" spans="1:11" s="1" customFormat="1" ht="30.75" customHeight="1" x14ac:dyDescent="0.5">
      <c r="A30" s="15" t="s">
        <v>16</v>
      </c>
    </row>
    <row r="31" spans="1:11" s="1" customFormat="1" ht="27" customHeight="1" x14ac:dyDescent="0.5">
      <c r="A31" s="15" t="s">
        <v>19</v>
      </c>
    </row>
    <row r="32" spans="1:11" ht="23.25" x14ac:dyDescent="0.35"/>
  </sheetData>
  <mergeCells count="1">
    <mergeCell ref="B5:D5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ตารางที่1ok</vt:lpstr>
      <vt:lpstr>ตารางที่1ok!Print_Area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Mr.KKD</cp:lastModifiedBy>
  <dcterms:created xsi:type="dcterms:W3CDTF">2018-12-21T09:17:58Z</dcterms:created>
  <dcterms:modified xsi:type="dcterms:W3CDTF">2020-01-10T03:08:08Z</dcterms:modified>
</cp:coreProperties>
</file>