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\สรง.2562 ไตรมาส1-4\MA.562\"/>
    </mc:Choice>
  </mc:AlternateContent>
  <xr:revisionPtr revIDLastSave="0" documentId="13_ncr:1_{1DB264A6-8C0F-4421-AF46-33FE52420563}" xr6:coauthVersionLast="43" xr6:coauthVersionMax="43" xr10:uidLastSave="{00000000-0000-0000-0000-000000000000}"/>
  <bookViews>
    <workbookView xWindow="-120" yWindow="-120" windowWidth="21840" windowHeight="13140" xr2:uid="{00000000-000D-0000-FFFF-FFFF00000000}"/>
  </bookViews>
  <sheets>
    <sheet name="T-1" sheetId="1" r:id="rId1"/>
    <sheet name="Sheet2" sheetId="2" r:id="rId2"/>
    <sheet name="Sheet3" sheetId="3" r:id="rId3"/>
    <sheet name="Sheet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1" i="1" l="1"/>
  <c r="D11" i="1"/>
  <c r="B11" i="1"/>
  <c r="C6" i="1"/>
  <c r="D6" i="1"/>
  <c r="B6" i="1"/>
  <c r="B34" i="1" s="1"/>
  <c r="D35" i="1" l="1"/>
  <c r="D34" i="1"/>
  <c r="C35" i="1"/>
  <c r="C34" i="1"/>
  <c r="B35" i="1"/>
  <c r="B5" i="1"/>
  <c r="D5" i="1"/>
  <c r="C5" i="1"/>
  <c r="D20" i="1" l="1"/>
  <c r="D21" i="1"/>
  <c r="B18" i="1"/>
  <c r="B21" i="1"/>
  <c r="C20" i="1"/>
  <c r="C21" i="1"/>
  <c r="D19" i="1"/>
  <c r="B24" i="1"/>
  <c r="D25" i="1"/>
  <c r="D23" i="1"/>
  <c r="C18" i="1"/>
  <c r="C22" i="1"/>
  <c r="B19" i="1"/>
  <c r="B22" i="1"/>
  <c r="B20" i="1"/>
  <c r="B23" i="1"/>
  <c r="B25" i="1"/>
  <c r="C23" i="1"/>
  <c r="C19" i="1"/>
  <c r="D24" i="1"/>
  <c r="D18" i="1"/>
  <c r="C25" i="1"/>
  <c r="C24" i="1"/>
  <c r="D22" i="1"/>
  <c r="D17" i="1" l="1"/>
  <c r="D16" i="1" s="1"/>
  <c r="C17" i="1"/>
  <c r="C16" i="1" s="1"/>
  <c r="B17" i="1"/>
  <c r="B16" i="1" s="1"/>
</calcChain>
</file>

<file path=xl/sharedStrings.xml><?xml version="1.0" encoding="utf-8"?>
<sst xmlns="http://schemas.openxmlformats.org/spreadsheetml/2006/main" count="37" uniqueCount="26">
  <si>
    <t>ยอดรวม</t>
  </si>
  <si>
    <t>รวม</t>
  </si>
  <si>
    <t>ชาย</t>
  </si>
  <si>
    <t>หญิง</t>
  </si>
  <si>
    <t>จำนวน</t>
  </si>
  <si>
    <t>ผู้ไม่อยู่ในกำลังแรงงาน</t>
  </si>
  <si>
    <t>ร้อยละ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</si>
  <si>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</si>
  <si>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</si>
  <si>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</si>
  <si>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</si>
  <si>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</si>
  <si>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</si>
  <si>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</si>
  <si>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</si>
  <si>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</si>
  <si>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 xml:space="preserve">  กำลังแรงงานที่รอฤดูกาล</t>
  </si>
  <si>
    <t xml:space="preserve">ตารางที่ 1  จำนวนและร้อยละของประชากรอายุ 15 ปีขึ้นไป จำแนกตามสถานภาพแรงงาน และเพศ </t>
  </si>
  <si>
    <t>สถานภาพแรงงาน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</si>
  <si>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</si>
  <si>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</si>
  <si>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</si>
  <si>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อัตราการว่างงาน</t>
  </si>
  <si>
    <t xml:space="preserve">  อัตราการว่างงาน = (ผู้ไม่มีงานทำ/กำลังแรงงานรวม) x 100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</si>
  <si>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</si>
  <si>
    <t>พฤษภาคม_2562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</si>
</sst>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#,##0.0"/>
    <numFmt numFmtId="188" formatCode="0.0"/>
  </numFmts>
  <fonts count="11" x14ac:knownFonts="1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7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0" fontId="5" fillId="0" borderId="1" xfId="0" applyFont="1" applyBorder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8" fontId="5" fillId="0" borderId="0" xfId="2" applyNumberFormat="1" applyFont="1" applyAlignment="1">
      <alignment horizontal="right" vertical="center"/>
    </xf>
    <xf numFmtId="188" fontId="3" fillId="0" borderId="0" xfId="2" applyNumberFormat="1" applyFont="1" applyAlignment="1">
      <alignment horizontal="right" vertical="center"/>
    </xf>
    <xf numFmtId="188" fontId="3" fillId="0" borderId="0" xfId="2" applyNumberFormat="1" applyFont="1" applyBorder="1" applyAlignment="1">
      <alignment horizontal="right" vertical="center"/>
    </xf>
    <xf numFmtId="188" fontId="3" fillId="0" borderId="2" xfId="2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3" fontId="10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</cellXfs>
  <cellStyles count="3">
    <cellStyle name="ปกติ" xfId="0" builtinId="0"/>
    <cellStyle name="ปกติ 2" xfId="2" xr:uid="{00000000-0005-0000-0000-000001000000}"/>
    <cellStyle name="ปกติ 3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5"/>
  <sheetViews>
    <sheetView tabSelected="1" zoomScale="80" zoomScaleNormal="80" workbookViewId="0">
      <selection activeCell="H16" sqref="H16"/>
    </sheetView>
  </sheetViews>
  <sheetFormatPr defaultColWidth="9" defaultRowHeight="24" customHeight="1" x14ac:dyDescent="0.55000000000000004"/>
  <cols>
    <col min="1" max="1" width="30" style="1" customWidth="1"/>
    <col min="2" max="4" width="16.75" style="1" customWidth="1"/>
    <col min="5" max="16384" width="9" style="1"/>
  </cols>
  <sheetData>
    <row r="1" spans="1:18" ht="24" customHeight="1" x14ac:dyDescent="0.55000000000000004">
      <c r="A1" s="10" t="s">
        <v>17</v>
      </c>
      <c r="B1" s="10"/>
      <c r="C1" s="10"/>
      <c r="D1" s="10"/>
      <c r="G1" s="1" t="s">
        <v>19</v>
      </c>
      <c r="H1" s="1">
        <v>368905</v>
      </c>
      <c r="I1" s="1">
        <v>228460.82</v>
      </c>
      <c r="J1" s="1">
        <v>220832.88</v>
      </c>
      <c r="K1" s="1">
        <v>219155.08</v>
      </c>
      <c r="L1" s="1">
        <v>1677.8</v>
      </c>
      <c r="M1" s="1">
        <v>7627.95</v>
      </c>
      <c r="O1" s="1">
        <v>140444.17000000001</v>
      </c>
      <c r="P1" s="1">
        <v>59037.64</v>
      </c>
      <c r="Q1" s="1">
        <v>27840.14</v>
      </c>
      <c r="R1" s="1">
        <v>53566.39</v>
      </c>
    </row>
    <row r="2" spans="1:18" ht="24" customHeight="1" x14ac:dyDescent="0.55000000000000004">
      <c r="A2" s="22" t="s">
        <v>25</v>
      </c>
      <c r="B2" s="9"/>
      <c r="C2" s="9"/>
      <c r="D2" s="9"/>
      <c r="G2" s="1" t="s">
        <v>20</v>
      </c>
      <c r="H2" s="1">
        <v>175946</v>
      </c>
      <c r="I2" s="1">
        <v>130493.3</v>
      </c>
      <c r="J2" s="1">
        <v>124739.76</v>
      </c>
      <c r="K2" s="1">
        <v>123713.75</v>
      </c>
      <c r="L2" s="1">
        <v>1026.01</v>
      </c>
      <c r="M2" s="1">
        <v>5753.54</v>
      </c>
      <c r="O2" s="1">
        <v>45452.7</v>
      </c>
      <c r="P2" s="1">
        <v>5999.44</v>
      </c>
      <c r="Q2" s="1">
        <v>14104.62</v>
      </c>
      <c r="R2" s="1">
        <v>25348.639999999999</v>
      </c>
    </row>
    <row r="3" spans="1:18" ht="24" customHeight="1" x14ac:dyDescent="0.55000000000000004">
      <c r="A3" s="2" t="s">
        <v>18</v>
      </c>
      <c r="B3" s="16" t="s">
        <v>1</v>
      </c>
      <c r="C3" s="16" t="s">
        <v>2</v>
      </c>
      <c r="D3" s="16" t="s">
        <v>3</v>
      </c>
      <c r="G3" s="1" t="s">
        <v>21</v>
      </c>
      <c r="H3" s="1">
        <v>192959</v>
      </c>
      <c r="I3" s="1">
        <v>97967.52</v>
      </c>
      <c r="J3" s="1">
        <v>96093.119999999995</v>
      </c>
      <c r="K3" s="1">
        <v>95441.33</v>
      </c>
      <c r="L3" s="1">
        <v>651.79</v>
      </c>
      <c r="M3" s="1">
        <v>1874.4</v>
      </c>
      <c r="O3" s="1">
        <v>94991.48</v>
      </c>
      <c r="P3" s="1">
        <v>53038.2</v>
      </c>
      <c r="Q3" s="1">
        <v>13735.52</v>
      </c>
      <c r="R3" s="1">
        <v>28217.75</v>
      </c>
    </row>
    <row r="4" spans="1:18" ht="24" customHeight="1" x14ac:dyDescent="0.55000000000000004">
      <c r="A4" s="11"/>
      <c r="B4" s="25" t="s">
        <v>4</v>
      </c>
      <c r="C4" s="25"/>
      <c r="D4" s="25"/>
      <c r="H4" s="1" t="s">
        <v>19</v>
      </c>
      <c r="I4" s="1" t="s">
        <v>20</v>
      </c>
      <c r="J4" s="1" t="s">
        <v>21</v>
      </c>
    </row>
    <row r="5" spans="1:18" ht="24" customHeight="1" x14ac:dyDescent="0.3">
      <c r="A5" s="13" t="s">
        <v>0</v>
      </c>
      <c r="B5" s="17">
        <f>SUM(B6,B11)</f>
        <v>368905</v>
      </c>
      <c r="C5" s="17">
        <f t="shared" ref="C5:D5" si="0">SUM(C6,C11)</f>
        <v>175946</v>
      </c>
      <c r="D5" s="17">
        <f t="shared" si="0"/>
        <v>192958.99</v>
      </c>
      <c r="H5" s="1">
        <v>368905</v>
      </c>
      <c r="I5" s="1">
        <v>175946</v>
      </c>
      <c r="J5" s="1">
        <v>192959</v>
      </c>
    </row>
    <row r="6" spans="1:18" ht="24" customHeight="1" x14ac:dyDescent="0.3">
      <c r="A6" s="12" t="s">
        <v>7</v>
      </c>
      <c r="B6" s="17">
        <f>SUM(B7,B10)</f>
        <v>228460.83000000002</v>
      </c>
      <c r="C6" s="17">
        <f t="shared" ref="C6:D6" si="1">SUM(C7,C10)</f>
        <v>130493.29999999999</v>
      </c>
      <c r="D6" s="17">
        <f t="shared" si="1"/>
        <v>97967.51999999999</v>
      </c>
      <c r="H6" s="1">
        <v>228460.82</v>
      </c>
      <c r="I6" s="1">
        <v>130493.3</v>
      </c>
      <c r="J6" s="1">
        <v>97967.52</v>
      </c>
    </row>
    <row r="7" spans="1:18" ht="24" customHeight="1" x14ac:dyDescent="0.3">
      <c r="A7" s="6" t="s">
        <v>8</v>
      </c>
      <c r="B7" s="23">
        <v>220832.88</v>
      </c>
      <c r="C7" s="23">
        <v>124739.76</v>
      </c>
      <c r="D7" s="23">
        <v>96093.119999999995</v>
      </c>
      <c r="H7" s="1">
        <v>220832.88</v>
      </c>
      <c r="I7" s="1">
        <v>124739.76</v>
      </c>
      <c r="J7" s="1">
        <v>96093.119999999995</v>
      </c>
    </row>
    <row r="8" spans="1:18" ht="24" customHeight="1" x14ac:dyDescent="0.3">
      <c r="A8" s="3" t="s">
        <v>15</v>
      </c>
      <c r="B8" s="23">
        <v>219155.08</v>
      </c>
      <c r="C8" s="23">
        <v>123713.75</v>
      </c>
      <c r="D8" s="23">
        <v>95441.33</v>
      </c>
      <c r="H8" s="1">
        <v>219155.08</v>
      </c>
      <c r="I8" s="1">
        <v>123713.75</v>
      </c>
      <c r="J8" s="1">
        <v>95441.33</v>
      </c>
    </row>
    <row r="9" spans="1:18" ht="24" customHeight="1" x14ac:dyDescent="0.3">
      <c r="A9" s="3" t="s">
        <v>14</v>
      </c>
      <c r="B9" s="23">
        <v>1677.8</v>
      </c>
      <c r="C9" s="23">
        <v>1026.01</v>
      </c>
      <c r="D9" s="23">
        <v>651.79</v>
      </c>
      <c r="H9" s="1">
        <v>1677.8</v>
      </c>
      <c r="I9" s="1">
        <v>1026.01</v>
      </c>
      <c r="J9" s="1">
        <v>651.79</v>
      </c>
    </row>
    <row r="10" spans="1:18" ht="24" customHeight="1" x14ac:dyDescent="0.3">
      <c r="A10" s="3" t="s">
        <v>16</v>
      </c>
      <c r="B10" s="23">
        <v>7627.95</v>
      </c>
      <c r="C10" s="23">
        <v>5753.54</v>
      </c>
      <c r="D10" s="23">
        <v>1874.4</v>
      </c>
      <c r="H10" s="1">
        <v>7627.95</v>
      </c>
      <c r="I10" s="1">
        <v>5753.54</v>
      </c>
      <c r="J10" s="1">
        <v>1874.4</v>
      </c>
    </row>
    <row r="11" spans="1:18" ht="24" customHeight="1" x14ac:dyDescent="0.3">
      <c r="A11" s="4" t="s">
        <v>5</v>
      </c>
      <c r="B11" s="17">
        <f>SUM(B12:B14)</f>
        <v>140444.16999999998</v>
      </c>
      <c r="C11" s="17">
        <f t="shared" ref="C11:D11" si="2">SUM(C12:C14)</f>
        <v>45452.7</v>
      </c>
      <c r="D11" s="17">
        <f t="shared" si="2"/>
        <v>94991.47</v>
      </c>
    </row>
    <row r="12" spans="1:18" ht="24" customHeight="1" x14ac:dyDescent="0.3">
      <c r="A12" s="3" t="s">
        <v>11</v>
      </c>
      <c r="B12" s="23">
        <v>59037.64</v>
      </c>
      <c r="C12" s="23">
        <v>5999.44</v>
      </c>
      <c r="D12" s="23">
        <v>53038.2</v>
      </c>
      <c r="H12" s="1">
        <v>140444.17000000001</v>
      </c>
      <c r="I12" s="1">
        <v>45452.7</v>
      </c>
      <c r="J12" s="1">
        <v>94991.48</v>
      </c>
    </row>
    <row r="13" spans="1:18" ht="24" customHeight="1" x14ac:dyDescent="0.3">
      <c r="A13" s="7" t="s">
        <v>12</v>
      </c>
      <c r="B13" s="23">
        <v>27840.14</v>
      </c>
      <c r="C13" s="23">
        <v>14104.62</v>
      </c>
      <c r="D13" s="23">
        <v>13735.52</v>
      </c>
      <c r="H13" s="1">
        <v>59037.64</v>
      </c>
      <c r="I13" s="1">
        <v>5999.44</v>
      </c>
      <c r="J13" s="1">
        <v>53038.2</v>
      </c>
    </row>
    <row r="14" spans="1:18" ht="24" customHeight="1" x14ac:dyDescent="0.3">
      <c r="A14" s="7" t="s">
        <v>13</v>
      </c>
      <c r="B14" s="23">
        <v>53566.39</v>
      </c>
      <c r="C14" s="23">
        <v>25348.639999999999</v>
      </c>
      <c r="D14" s="23">
        <v>28217.75</v>
      </c>
      <c r="H14" s="1">
        <v>27840.14</v>
      </c>
      <c r="I14" s="1">
        <v>14104.62</v>
      </c>
      <c r="J14" s="1">
        <v>13735.52</v>
      </c>
    </row>
    <row r="15" spans="1:18" s="8" customFormat="1" ht="24" customHeight="1" x14ac:dyDescent="0.55000000000000004">
      <c r="A15" s="7"/>
      <c r="B15" s="26" t="s">
        <v>6</v>
      </c>
      <c r="C15" s="26"/>
      <c r="D15" s="26"/>
      <c r="H15" s="1">
        <v>53566.39</v>
      </c>
      <c r="I15" s="1">
        <v>25348.639999999999</v>
      </c>
      <c r="J15" s="1">
        <v>28217.75</v>
      </c>
    </row>
    <row r="16" spans="1:18" ht="24" customHeight="1" x14ac:dyDescent="0.55000000000000004">
      <c r="A16" s="13" t="s">
        <v>0</v>
      </c>
      <c r="B16" s="18">
        <f>SUM(B17,B22)</f>
        <v>100</v>
      </c>
      <c r="C16" s="18">
        <f t="shared" ref="C16" si="3">SUM(C17,C22)</f>
        <v>100</v>
      </c>
      <c r="D16" s="18">
        <f>SUM(D17,D22)</f>
        <v>100</v>
      </c>
    </row>
    <row r="17" spans="1:4" ht="24" customHeight="1" x14ac:dyDescent="0.55000000000000004">
      <c r="A17" s="12" t="s">
        <v>7</v>
      </c>
      <c r="B17" s="18">
        <f>SUM(B18,B21)</f>
        <v>61.929447960857132</v>
      </c>
      <c r="C17" s="18">
        <f t="shared" ref="C17:D17" si="4">SUM(C18,C21)</f>
        <v>74.16667613927001</v>
      </c>
      <c r="D17" s="18">
        <f t="shared" si="4"/>
        <v>50.771161271107403</v>
      </c>
    </row>
    <row r="18" spans="1:4" ht="24" customHeight="1" x14ac:dyDescent="0.55000000000000004">
      <c r="A18" s="6" t="s">
        <v>8</v>
      </c>
      <c r="B18" s="19">
        <f>(B7*100)/$B$5</f>
        <v>59.861720497146962</v>
      </c>
      <c r="C18" s="19">
        <f t="shared" ref="C18:C25" si="5">(C7*100)/$C$5</f>
        <v>70.896616007184022</v>
      </c>
      <c r="D18" s="19">
        <f t="shared" ref="D18:D25" si="6">(D7*100)/$D$5</f>
        <v>49.799763151745353</v>
      </c>
    </row>
    <row r="19" spans="1:4" ht="24" customHeight="1" x14ac:dyDescent="0.55000000000000004">
      <c r="A19" s="3" t="s">
        <v>9</v>
      </c>
      <c r="B19" s="19">
        <f t="shared" ref="B19:B25" si="7">(B8*100)/$B$5</f>
        <v>59.406915059432649</v>
      </c>
      <c r="C19" s="19">
        <f t="shared" si="5"/>
        <v>70.31347686221909</v>
      </c>
      <c r="D19" s="19">
        <f t="shared" si="6"/>
        <v>49.461976350518839</v>
      </c>
    </row>
    <row r="20" spans="1:4" ht="24" customHeight="1" x14ac:dyDescent="0.55000000000000004">
      <c r="A20" s="3" t="s">
        <v>10</v>
      </c>
      <c r="B20" s="19">
        <f t="shared" si="7"/>
        <v>0.4548054377143167</v>
      </c>
      <c r="C20" s="19">
        <f t="shared" si="5"/>
        <v>0.58313914496493247</v>
      </c>
      <c r="D20" s="19">
        <f t="shared" si="6"/>
        <v>0.33778680122651972</v>
      </c>
    </row>
    <row r="21" spans="1:4" ht="24" customHeight="1" x14ac:dyDescent="0.55000000000000004">
      <c r="A21" s="3" t="s">
        <v>16</v>
      </c>
      <c r="B21" s="19">
        <f t="shared" si="7"/>
        <v>2.0677274637101695</v>
      </c>
      <c r="C21" s="19">
        <f t="shared" si="5"/>
        <v>3.2700601320859808</v>
      </c>
      <c r="D21" s="19">
        <f t="shared" si="6"/>
        <v>0.9713981193620469</v>
      </c>
    </row>
    <row r="22" spans="1:4" ht="24" customHeight="1" x14ac:dyDescent="0.55000000000000004">
      <c r="A22" s="4" t="s">
        <v>5</v>
      </c>
      <c r="B22" s="18">
        <f t="shared" si="7"/>
        <v>38.070552039142861</v>
      </c>
      <c r="C22" s="18">
        <f t="shared" si="5"/>
        <v>25.833323860729998</v>
      </c>
      <c r="D22" s="18">
        <f t="shared" si="6"/>
        <v>49.228838728892605</v>
      </c>
    </row>
    <row r="23" spans="1:4" ht="24" customHeight="1" x14ac:dyDescent="0.55000000000000004">
      <c r="A23" s="3" t="s">
        <v>11</v>
      </c>
      <c r="B23" s="20">
        <f t="shared" si="7"/>
        <v>16.003480570878683</v>
      </c>
      <c r="C23" s="20">
        <f t="shared" si="5"/>
        <v>3.4098189217146171</v>
      </c>
      <c r="D23" s="20">
        <f t="shared" si="6"/>
        <v>27.486773225751236</v>
      </c>
    </row>
    <row r="24" spans="1:4" ht="24" customHeight="1" x14ac:dyDescent="0.55000000000000004">
      <c r="A24" s="7" t="s">
        <v>12</v>
      </c>
      <c r="B24" s="20">
        <f t="shared" si="7"/>
        <v>7.5466963039264847</v>
      </c>
      <c r="C24" s="20">
        <f t="shared" si="5"/>
        <v>8.016448228433724</v>
      </c>
      <c r="D24" s="20">
        <f t="shared" si="6"/>
        <v>7.1183623007147796</v>
      </c>
    </row>
    <row r="25" spans="1:4" ht="24" customHeight="1" x14ac:dyDescent="0.55000000000000004">
      <c r="A25" s="5" t="s">
        <v>13</v>
      </c>
      <c r="B25" s="21">
        <f t="shared" si="7"/>
        <v>14.520375164337702</v>
      </c>
      <c r="C25" s="21">
        <f t="shared" si="5"/>
        <v>14.407056710581656</v>
      </c>
      <c r="D25" s="21">
        <f t="shared" si="6"/>
        <v>14.623703202426588</v>
      </c>
    </row>
    <row r="26" spans="1:4" ht="24" customHeight="1" x14ac:dyDescent="0.3">
      <c r="A26" s="15" t="s">
        <v>24</v>
      </c>
    </row>
    <row r="27" spans="1:4" ht="24" customHeight="1" x14ac:dyDescent="0.3">
      <c r="A27" s="14"/>
    </row>
    <row r="33" spans="1:4" ht="24" customHeight="1" x14ac:dyDescent="0.55000000000000004">
      <c r="A33" s="24" t="s">
        <v>22</v>
      </c>
      <c r="B33" s="1" t="s">
        <v>23</v>
      </c>
    </row>
    <row r="34" spans="1:4" ht="24" customHeight="1" x14ac:dyDescent="0.55000000000000004">
      <c r="B34" s="1">
        <f>SUM(B9*100)/B6</f>
        <v>0.73439284975021757</v>
      </c>
      <c r="C34" s="1">
        <f>SUM(C9*100)/C6</f>
        <v>0.7862549264981421</v>
      </c>
      <c r="D34" s="1">
        <f>SUM(D9*100)/D6</f>
        <v>0.66531234025317787</v>
      </c>
    </row>
    <row r="35" spans="1:4" ht="24" customHeight="1" x14ac:dyDescent="0.55000000000000004">
      <c r="B35" s="1">
        <f>SUM(B9/B6)*100</f>
        <v>0.73439284975021757</v>
      </c>
      <c r="C35" s="1">
        <f>SUM(C9/C6)*100</f>
        <v>0.78625492649814199</v>
      </c>
      <c r="D35" s="1">
        <f>SUM(D9/D6)*100</f>
        <v>0.66531234025317787</v>
      </c>
    </row>
  </sheetData>
  <mergeCells count="2">
    <mergeCell ref="B4:D4"/>
    <mergeCell ref="B15:D15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T-1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</cp:lastModifiedBy>
  <cp:lastPrinted>2018-04-02T03:05:35Z</cp:lastPrinted>
  <dcterms:created xsi:type="dcterms:W3CDTF">2007-01-27T02:01:41Z</dcterms:created>
  <dcterms:modified xsi:type="dcterms:W3CDTF">2019-06-27T03:42:44Z</dcterms:modified>
</cp:coreProperties>
</file>