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8975" windowHeight="1087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P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B19" i="1"/>
  <c r="P15" i="1" l="1"/>
  <c r="P13" i="1"/>
  <c r="P16" i="1"/>
  <c r="N13" i="1"/>
  <c r="N14" i="1"/>
  <c r="N16" i="1"/>
  <c r="N15" i="1"/>
  <c r="O16" i="1"/>
  <c r="P6" i="1"/>
  <c r="N6" i="1"/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H24" i="1"/>
  <c r="J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B27" i="1"/>
  <c r="C27" i="1"/>
  <c r="D27" i="1"/>
  <c r="E27" i="1"/>
  <c r="F27" i="1"/>
  <c r="G27" i="1"/>
  <c r="H27" i="1"/>
  <c r="I27" i="1"/>
  <c r="J27" i="1"/>
  <c r="K27" i="1"/>
  <c r="L27" i="1"/>
  <c r="M27" i="1"/>
  <c r="O27" i="1"/>
  <c r="P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1" i="1"/>
  <c r="N10" i="1"/>
  <c r="N9" i="1"/>
  <c r="N8" i="1"/>
  <c r="N27" i="1"/>
  <c r="O9" i="1"/>
  <c r="O10" i="1"/>
  <c r="P10" i="1"/>
  <c r="O11" i="1"/>
  <c r="P11" i="1"/>
  <c r="O14" i="1"/>
  <c r="P8" i="1"/>
  <c r="O8" i="1"/>
  <c r="O6" i="1"/>
  <c r="B151" i="1" l="1"/>
  <c r="B144" i="1" s="1"/>
</calcChain>
</file>

<file path=xl/sharedStrings.xml><?xml version="1.0" encoding="utf-8"?>
<sst xmlns="http://schemas.openxmlformats.org/spreadsheetml/2006/main" count="68" uniqueCount="24">
  <si>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</si>
  <si>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</si>
  <si>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</si>
  <si>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</si>
  <si>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</si>
  <si>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</si>
  <si>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</si>
  <si>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</si>
  <si>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</si>
  <si>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</si>
  <si>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</si>
  <si>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</si>
  <si>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</si>
  <si>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</si>
  <si>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ตารางที่  1  จำนวนและร้อยละของประชากรอายุ 15 ปีขึ้นไปจำแนกตามสถานภาพแรงงานและเพศ</t>
  </si>
  <si>
    <t xml:space="preserve">              พ.ศ. 2562</t>
  </si>
  <si>
    <t>-</t>
  </si>
  <si>
    <t>ไตรมาส1</t>
  </si>
  <si>
    <t>ไตรมาส2</t>
  </si>
  <si>
    <t>ไตรมาส3</t>
  </si>
  <si>
    <t>ไตรมาส4</t>
  </si>
  <si>
    <t>เฉลี่ย 4 ไตรมาส</t>
  </si>
  <si>
    <t>..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</si>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</sst>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8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9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/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89" fontId="2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 applyProtection="1">
      <alignment horizontal="left" vertical="center"/>
    </xf>
    <xf numFmtId="0" fontId="5" fillId="0" borderId="2" xfId="0" quotePrefix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/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/>
    <xf numFmtId="0" fontId="9" fillId="0" borderId="0" xfId="0" applyFont="1" applyBorder="1"/>
    <xf numFmtId="0" fontId="9" fillId="0" borderId="0" xfId="0" applyFont="1"/>
    <xf numFmtId="0" fontId="11" fillId="0" borderId="0" xfId="0" applyFont="1" applyAlignment="1">
      <alignment horizontal="center" vertical="center"/>
    </xf>
    <xf numFmtId="188" fontId="8" fillId="0" borderId="0" xfId="0" applyNumberFormat="1" applyFont="1" applyAlignment="1">
      <alignment horizontal="right" vertical="center"/>
    </xf>
    <xf numFmtId="188" fontId="12" fillId="0" borderId="0" xfId="0" applyNumberFormat="1" applyFont="1" applyAlignment="1">
      <alignment horizontal="right" vertical="center"/>
    </xf>
    <xf numFmtId="0" fontId="9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188" fontId="2" fillId="0" borderId="0" xfId="0" applyNumberFormat="1" applyFont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9"/>
  <sheetViews>
    <sheetView tabSelected="1" workbookViewId="0">
      <pane xSplit="1" topLeftCell="B1" activePane="topRight" state="frozen"/>
      <selection activeCell="A5" sqref="A5"/>
      <selection pane="topRight" activeCell="U25" sqref="U25"/>
    </sheetView>
  </sheetViews>
  <sheetFormatPr defaultColWidth="9.140625" defaultRowHeight="24" customHeight="1" x14ac:dyDescent="0.5"/>
  <cols>
    <col min="1" max="1" width="32.42578125" style="1" customWidth="1"/>
    <col min="2" max="2" width="9.140625" style="1" customWidth="1"/>
    <col min="3" max="3" width="11.28515625" style="1" bestFit="1" customWidth="1"/>
    <col min="4" max="5" width="11.42578125" style="1" bestFit="1" customWidth="1"/>
    <col min="6" max="6" width="11.28515625" style="1" bestFit="1" customWidth="1"/>
    <col min="7" max="7" width="11.140625" style="1" bestFit="1" customWidth="1"/>
    <col min="8" max="8" width="11.28515625" style="1" bestFit="1" customWidth="1"/>
    <col min="9" max="10" width="11" style="1" bestFit="1" customWidth="1"/>
    <col min="11" max="11" width="11.28515625" style="1" bestFit="1" customWidth="1"/>
    <col min="12" max="14" width="11.140625" style="1" bestFit="1" customWidth="1"/>
    <col min="15" max="15" width="11.28515625" style="1" bestFit="1" customWidth="1"/>
    <col min="16" max="16" width="11.140625" style="1" bestFit="1" customWidth="1"/>
    <col min="17" max="17" width="9.140625" style="1"/>
    <col min="18" max="18" width="11" style="1" bestFit="1" customWidth="1"/>
    <col min="19" max="16384" width="9.140625" style="1"/>
  </cols>
  <sheetData>
    <row r="1" spans="1:20" ht="25.5" customHeight="1" x14ac:dyDescent="0.55000000000000004">
      <c r="A1" s="8" t="s">
        <v>14</v>
      </c>
    </row>
    <row r="2" spans="1:20" ht="23.25" customHeight="1" x14ac:dyDescent="0.55000000000000004">
      <c r="A2" s="18" t="s">
        <v>15</v>
      </c>
    </row>
    <row r="3" spans="1:20" ht="23.25" customHeight="1" x14ac:dyDescent="0.55000000000000004">
      <c r="A3" s="9"/>
      <c r="B3" s="62" t="s">
        <v>17</v>
      </c>
      <c r="C3" s="62"/>
      <c r="D3" s="62"/>
      <c r="E3" s="62" t="s">
        <v>18</v>
      </c>
      <c r="F3" s="62"/>
      <c r="G3" s="62"/>
      <c r="H3" s="62" t="s">
        <v>19</v>
      </c>
      <c r="I3" s="62"/>
      <c r="J3" s="62"/>
      <c r="K3" s="62" t="s">
        <v>20</v>
      </c>
      <c r="L3" s="62"/>
      <c r="M3" s="62"/>
      <c r="N3" s="63" t="s">
        <v>21</v>
      </c>
      <c r="O3" s="63"/>
      <c r="P3" s="63"/>
    </row>
    <row r="4" spans="1:20" s="2" customFormat="1" ht="32.25" customHeight="1" x14ac:dyDescent="0.5">
      <c r="A4" s="10" t="s">
        <v>0</v>
      </c>
      <c r="B4" s="11" t="s">
        <v>1</v>
      </c>
      <c r="C4" s="11" t="s">
        <v>2</v>
      </c>
      <c r="D4" s="11" t="s">
        <v>3</v>
      </c>
      <c r="E4" s="11" t="s">
        <v>1</v>
      </c>
      <c r="F4" s="11" t="s">
        <v>2</v>
      </c>
      <c r="G4" s="11" t="s">
        <v>3</v>
      </c>
      <c r="H4" s="11" t="s">
        <v>1</v>
      </c>
      <c r="I4" s="11" t="s">
        <v>2</v>
      </c>
      <c r="J4" s="11" t="s">
        <v>3</v>
      </c>
      <c r="K4" s="11" t="s">
        <v>1</v>
      </c>
      <c r="L4" s="11" t="s">
        <v>2</v>
      </c>
      <c r="M4" s="11" t="s">
        <v>3</v>
      </c>
      <c r="N4" s="11" t="s">
        <v>1</v>
      </c>
      <c r="O4" s="11" t="s">
        <v>2</v>
      </c>
      <c r="P4" s="11" t="s">
        <v>3</v>
      </c>
    </row>
    <row r="5" spans="1:20" s="2" customFormat="1" ht="24" customHeight="1" x14ac:dyDescent="0.55000000000000004">
      <c r="A5" s="12"/>
    </row>
    <row r="6" spans="1:20" s="3" customFormat="1" ht="24" customHeight="1" x14ac:dyDescent="0.5">
      <c r="A6" s="13" t="s">
        <v>4</v>
      </c>
      <c r="B6" s="54">
        <v>505063</v>
      </c>
      <c r="C6" s="37">
        <v>242195</v>
      </c>
      <c r="D6" s="54">
        <v>262868</v>
      </c>
      <c r="E6" s="54">
        <v>506096</v>
      </c>
      <c r="F6" s="54">
        <v>242648</v>
      </c>
      <c r="G6" s="54">
        <v>263448</v>
      </c>
      <c r="H6" s="54">
        <v>507148</v>
      </c>
      <c r="I6" s="54">
        <v>243132</v>
      </c>
      <c r="J6" s="54">
        <v>264016</v>
      </c>
      <c r="K6" s="54">
        <v>508032</v>
      </c>
      <c r="L6" s="54">
        <v>243528</v>
      </c>
      <c r="M6" s="54">
        <v>264504</v>
      </c>
      <c r="N6" s="54">
        <f t="shared" ref="N6:P6" si="0">(ROUND(AVERAGE(B6,E6,H6,K6),0))</f>
        <v>506585</v>
      </c>
      <c r="O6" s="54">
        <f t="shared" si="0"/>
        <v>242876</v>
      </c>
      <c r="P6" s="54">
        <f t="shared" si="0"/>
        <v>263709</v>
      </c>
      <c r="R6" s="59"/>
    </row>
    <row r="7" spans="1:20" s="3" customFormat="1" ht="6" customHeight="1" x14ac:dyDescent="0.5">
      <c r="A7" s="1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20" s="4" customFormat="1" ht="24" customHeight="1" x14ac:dyDescent="0.5">
      <c r="A8" s="14" t="s">
        <v>5</v>
      </c>
      <c r="B8" s="54">
        <v>372455.8</v>
      </c>
      <c r="C8" s="54">
        <v>197084.58</v>
      </c>
      <c r="D8" s="54">
        <v>175371.22</v>
      </c>
      <c r="E8" s="54">
        <v>384172.7</v>
      </c>
      <c r="F8" s="54">
        <v>204786.38</v>
      </c>
      <c r="G8" s="54">
        <v>179386.33</v>
      </c>
      <c r="H8" s="54">
        <v>381082.65</v>
      </c>
      <c r="I8" s="54">
        <v>204513.09</v>
      </c>
      <c r="J8" s="54">
        <v>176569.56</v>
      </c>
      <c r="K8" s="54">
        <v>368448.79</v>
      </c>
      <c r="L8" s="54">
        <v>197161.85</v>
      </c>
      <c r="M8" s="54">
        <v>171286.94</v>
      </c>
      <c r="N8" s="54">
        <f>(ROUND(AVERAGE(B8,E8,H8,K8),0))</f>
        <v>376540</v>
      </c>
      <c r="O8" s="54">
        <f t="shared" ref="O8" si="1">(ROUND(AVERAGE(C8,F8,I8,L8),0))</f>
        <v>200886</v>
      </c>
      <c r="P8" s="54">
        <f t="shared" ref="P8" si="2">(ROUND(AVERAGE(D8,G8,J8,M8),0))</f>
        <v>175654</v>
      </c>
      <c r="R8" s="6"/>
      <c r="S8" s="6"/>
      <c r="T8" s="6"/>
    </row>
    <row r="9" spans="1:20" s="4" customFormat="1" ht="24" customHeight="1" x14ac:dyDescent="0.5">
      <c r="A9" s="14" t="s">
        <v>6</v>
      </c>
      <c r="B9" s="55">
        <v>372455.8</v>
      </c>
      <c r="C9" s="55">
        <v>197084.58</v>
      </c>
      <c r="D9" s="54">
        <v>175371.22</v>
      </c>
      <c r="E9" s="55">
        <v>384172.7</v>
      </c>
      <c r="F9" s="55">
        <v>204786.38</v>
      </c>
      <c r="G9" s="55">
        <v>179386.33</v>
      </c>
      <c r="H9" s="55">
        <v>380765.75</v>
      </c>
      <c r="I9" s="55">
        <v>204513.09</v>
      </c>
      <c r="J9" s="55">
        <v>176252.66</v>
      </c>
      <c r="K9" s="55">
        <v>368448.79</v>
      </c>
      <c r="L9" s="55">
        <v>197161.85</v>
      </c>
      <c r="M9" s="55">
        <v>171286.94</v>
      </c>
      <c r="N9" s="55">
        <f>(ROUND(AVERAGE(B9,E9,H9,K9),0))</f>
        <v>376461</v>
      </c>
      <c r="O9" s="55">
        <f t="shared" ref="N9:P16" si="3">(ROUND(AVERAGE(C9,F9,I9,L9),0))</f>
        <v>200886</v>
      </c>
      <c r="P9" s="55">
        <v>175575</v>
      </c>
      <c r="R9" s="6"/>
      <c r="S9" s="6"/>
      <c r="T9" s="6"/>
    </row>
    <row r="10" spans="1:20" s="4" customFormat="1" ht="24" customHeight="1" x14ac:dyDescent="0.5">
      <c r="A10" s="14" t="s">
        <v>7</v>
      </c>
      <c r="B10" s="55">
        <v>366287.59</v>
      </c>
      <c r="C10" s="37">
        <v>194060.55</v>
      </c>
      <c r="D10" s="54">
        <v>172227.05</v>
      </c>
      <c r="E10" s="55">
        <v>381065.12</v>
      </c>
      <c r="F10" s="55">
        <v>203896.5</v>
      </c>
      <c r="G10" s="55">
        <v>177168.62</v>
      </c>
      <c r="H10" s="55">
        <v>377708.88</v>
      </c>
      <c r="I10" s="55">
        <v>203702.53</v>
      </c>
      <c r="J10" s="55">
        <v>174006.36</v>
      </c>
      <c r="K10" s="55">
        <v>367713.92</v>
      </c>
      <c r="L10" s="55">
        <v>196965.8</v>
      </c>
      <c r="M10" s="55">
        <v>170748.11</v>
      </c>
      <c r="N10" s="55">
        <f>(ROUND(AVERAGE(B10,E10,H10,K10),0))</f>
        <v>373194</v>
      </c>
      <c r="O10" s="55">
        <f t="shared" si="3"/>
        <v>199656</v>
      </c>
      <c r="P10" s="55">
        <f t="shared" ref="P10:P11" si="4">(ROUND(AVERAGE(D10,G10,J10,M10),0))</f>
        <v>173538</v>
      </c>
    </row>
    <row r="11" spans="1:20" s="4" customFormat="1" ht="24" customHeight="1" x14ac:dyDescent="0.5">
      <c r="A11" s="14" t="s">
        <v>8</v>
      </c>
      <c r="B11" s="55">
        <v>6168.2</v>
      </c>
      <c r="C11" s="55">
        <v>3024.04</v>
      </c>
      <c r="D11" s="54">
        <v>3144.17</v>
      </c>
      <c r="E11" s="55">
        <v>3107.58</v>
      </c>
      <c r="F11" s="55">
        <v>889.88</v>
      </c>
      <c r="G11" s="55">
        <v>2217.71</v>
      </c>
      <c r="H11" s="55">
        <v>3056.87</v>
      </c>
      <c r="I11" s="55">
        <v>810.56</v>
      </c>
      <c r="J11" s="55">
        <v>2246.31</v>
      </c>
      <c r="K11" s="55">
        <v>734.88</v>
      </c>
      <c r="L11" s="55">
        <v>196.05</v>
      </c>
      <c r="M11" s="55">
        <v>538.83000000000004</v>
      </c>
      <c r="N11" s="55">
        <f>(ROUND(AVERAGE(B11,E11,H11,K11),0))</f>
        <v>3267</v>
      </c>
      <c r="O11" s="55">
        <f t="shared" si="3"/>
        <v>1230</v>
      </c>
      <c r="P11" s="55">
        <f t="shared" si="4"/>
        <v>2037</v>
      </c>
    </row>
    <row r="12" spans="1:20" s="4" customFormat="1" ht="24" customHeight="1" x14ac:dyDescent="0.5">
      <c r="A12" s="14" t="s">
        <v>9</v>
      </c>
      <c r="B12" s="56" t="s">
        <v>16</v>
      </c>
      <c r="C12" s="56" t="s">
        <v>16</v>
      </c>
      <c r="D12" s="57" t="s">
        <v>16</v>
      </c>
      <c r="E12" s="56" t="s">
        <v>16</v>
      </c>
      <c r="F12" s="56" t="s">
        <v>16</v>
      </c>
      <c r="G12" s="56" t="s">
        <v>16</v>
      </c>
      <c r="H12" s="55">
        <v>316.89999999999998</v>
      </c>
      <c r="I12" s="56" t="s">
        <v>16</v>
      </c>
      <c r="J12" s="55">
        <v>316.89999999999998</v>
      </c>
      <c r="K12" s="56" t="s">
        <v>16</v>
      </c>
      <c r="L12" s="56" t="s">
        <v>16</v>
      </c>
      <c r="M12" s="56" t="s">
        <v>16</v>
      </c>
      <c r="N12" s="55">
        <v>79</v>
      </c>
      <c r="O12" s="56" t="s">
        <v>16</v>
      </c>
      <c r="P12" s="55">
        <v>79</v>
      </c>
      <c r="R12" s="58"/>
    </row>
    <row r="13" spans="1:20" s="4" customFormat="1" ht="24" customHeight="1" x14ac:dyDescent="0.5">
      <c r="A13" s="14" t="s">
        <v>10</v>
      </c>
      <c r="B13" s="55">
        <v>132607.20000000001</v>
      </c>
      <c r="C13" s="37">
        <v>45110.42</v>
      </c>
      <c r="D13" s="54">
        <v>87496.79</v>
      </c>
      <c r="E13" s="55">
        <v>121923.3</v>
      </c>
      <c r="F13" s="55">
        <v>37861.620000000003</v>
      </c>
      <c r="G13" s="55">
        <v>84061.68</v>
      </c>
      <c r="H13" s="55">
        <v>126065.35</v>
      </c>
      <c r="I13" s="55">
        <v>38618.910000000003</v>
      </c>
      <c r="J13" s="55">
        <v>87446.44</v>
      </c>
      <c r="K13" s="55">
        <v>139583.21</v>
      </c>
      <c r="L13" s="55">
        <v>46366.15</v>
      </c>
      <c r="M13" s="55">
        <v>93217.06</v>
      </c>
      <c r="N13" s="55">
        <f t="shared" si="3"/>
        <v>130045</v>
      </c>
      <c r="O13" s="55">
        <v>41990</v>
      </c>
      <c r="P13" s="55">
        <f t="shared" si="3"/>
        <v>88055</v>
      </c>
    </row>
    <row r="14" spans="1:20" s="4" customFormat="1" ht="24" customHeight="1" x14ac:dyDescent="0.5">
      <c r="A14" s="14" t="s">
        <v>11</v>
      </c>
      <c r="B14" s="55">
        <v>43816.29</v>
      </c>
      <c r="C14" s="55">
        <v>1132.42</v>
      </c>
      <c r="D14" s="54">
        <v>42683.87</v>
      </c>
      <c r="E14" s="55">
        <v>39951.29</v>
      </c>
      <c r="F14" s="55">
        <v>1422.21</v>
      </c>
      <c r="G14" s="55">
        <v>38529.08</v>
      </c>
      <c r="H14" s="55">
        <v>45882.720000000001</v>
      </c>
      <c r="I14" s="55">
        <v>1605.69</v>
      </c>
      <c r="J14" s="55">
        <v>44277.03</v>
      </c>
      <c r="K14" s="55">
        <v>47203.519999999997</v>
      </c>
      <c r="L14" s="55">
        <v>1927.18</v>
      </c>
      <c r="M14" s="55">
        <v>45276.34</v>
      </c>
      <c r="N14" s="55">
        <f t="shared" si="3"/>
        <v>44213</v>
      </c>
      <c r="O14" s="55">
        <f t="shared" si="3"/>
        <v>1522</v>
      </c>
      <c r="P14" s="55">
        <v>42691</v>
      </c>
    </row>
    <row r="15" spans="1:20" s="4" customFormat="1" ht="24" customHeight="1" x14ac:dyDescent="0.5">
      <c r="A15" s="14" t="s">
        <v>12</v>
      </c>
      <c r="B15" s="55">
        <v>35204.25</v>
      </c>
      <c r="C15" s="55">
        <v>16198.68</v>
      </c>
      <c r="D15" s="54">
        <v>19005.560000000001</v>
      </c>
      <c r="E15" s="55">
        <v>32310.03</v>
      </c>
      <c r="F15" s="55">
        <v>13390.09</v>
      </c>
      <c r="G15" s="55">
        <v>18919.939999999999</v>
      </c>
      <c r="H15" s="55">
        <v>27711.1</v>
      </c>
      <c r="I15" s="55">
        <v>11876.23</v>
      </c>
      <c r="J15" s="55">
        <v>15834.88</v>
      </c>
      <c r="K15" s="55">
        <v>33077</v>
      </c>
      <c r="L15" s="55">
        <v>15800.51</v>
      </c>
      <c r="M15" s="55">
        <v>17275.62</v>
      </c>
      <c r="N15" s="55">
        <f t="shared" si="3"/>
        <v>32076</v>
      </c>
      <c r="O15" s="55">
        <v>14317</v>
      </c>
      <c r="P15" s="55">
        <f t="shared" si="3"/>
        <v>17759</v>
      </c>
    </row>
    <row r="16" spans="1:20" s="4" customFormat="1" ht="24" customHeight="1" x14ac:dyDescent="0.5">
      <c r="A16" s="15" t="s">
        <v>13</v>
      </c>
      <c r="B16" s="55">
        <v>53586.66</v>
      </c>
      <c r="C16" s="55">
        <v>27779.32</v>
      </c>
      <c r="D16" s="54">
        <v>25807.35</v>
      </c>
      <c r="E16" s="54">
        <v>49661.97</v>
      </c>
      <c r="F16" s="55">
        <v>23049.32</v>
      </c>
      <c r="G16" s="55">
        <v>26612.66</v>
      </c>
      <c r="H16" s="55">
        <v>52471.53</v>
      </c>
      <c r="I16" s="55">
        <v>25136.99</v>
      </c>
      <c r="J16" s="55">
        <v>27334.53</v>
      </c>
      <c r="K16" s="55">
        <v>59303.56</v>
      </c>
      <c r="L16" s="55">
        <v>28638.46</v>
      </c>
      <c r="M16" s="55">
        <v>30665.1</v>
      </c>
      <c r="N16" s="55">
        <f t="shared" si="3"/>
        <v>53756</v>
      </c>
      <c r="O16" s="55">
        <f t="shared" si="3"/>
        <v>26151</v>
      </c>
      <c r="P16" s="55">
        <f t="shared" si="3"/>
        <v>27605</v>
      </c>
    </row>
    <row r="17" spans="1:19" s="4" customFormat="1" ht="28.5" customHeight="1" x14ac:dyDescent="0.55000000000000004">
      <c r="A17" s="12"/>
    </row>
    <row r="18" spans="1:19" s="3" customFormat="1" ht="6" customHeight="1" x14ac:dyDescent="0.5">
      <c r="A18" s="13"/>
    </row>
    <row r="19" spans="1:19" s="4" customFormat="1" ht="24" customHeight="1" x14ac:dyDescent="0.5">
      <c r="A19" s="16" t="s">
        <v>4</v>
      </c>
      <c r="B19" s="7">
        <f>SUM(B20,B25)</f>
        <v>100</v>
      </c>
      <c r="C19" s="7">
        <f t="shared" ref="C19:O19" si="5">SUM(C20,C25)</f>
        <v>100</v>
      </c>
      <c r="D19" s="7">
        <f t="shared" si="5"/>
        <v>100.0000038041907</v>
      </c>
      <c r="E19" s="7">
        <f t="shared" si="5"/>
        <v>100</v>
      </c>
      <c r="F19" s="7">
        <f t="shared" si="5"/>
        <v>100.00000000000001</v>
      </c>
      <c r="G19" s="7">
        <f t="shared" si="5"/>
        <v>100.00000379581547</v>
      </c>
      <c r="H19" s="7">
        <f t="shared" si="5"/>
        <v>100</v>
      </c>
      <c r="I19" s="7">
        <f t="shared" si="5"/>
        <v>100</v>
      </c>
      <c r="J19" s="7">
        <f t="shared" si="5"/>
        <v>100</v>
      </c>
      <c r="K19" s="7">
        <f t="shared" si="5"/>
        <v>100</v>
      </c>
      <c r="L19" s="7">
        <f t="shared" si="5"/>
        <v>100</v>
      </c>
      <c r="M19" s="7">
        <f t="shared" si="5"/>
        <v>100</v>
      </c>
      <c r="N19" s="7">
        <f t="shared" si="5"/>
        <v>100</v>
      </c>
      <c r="O19" s="7">
        <f t="shared" si="5"/>
        <v>100</v>
      </c>
      <c r="P19" s="7">
        <f>SUM(P20,P25)</f>
        <v>100</v>
      </c>
    </row>
    <row r="20" spans="1:19" s="4" customFormat="1" ht="24" customHeight="1" x14ac:dyDescent="0.5">
      <c r="A20" s="14" t="s">
        <v>5</v>
      </c>
      <c r="B20" s="5">
        <f>((B8/$B$6)*100)</f>
        <v>73.74442396295116</v>
      </c>
      <c r="C20" s="5">
        <f>((C8/$C$6)*100)</f>
        <v>81.374338859183709</v>
      </c>
      <c r="D20" s="5">
        <f>((D8/$D$6)*100)</f>
        <v>66.714556355280976</v>
      </c>
      <c r="E20" s="5">
        <f>((E8/$E$6)*100)</f>
        <v>75.909056779741391</v>
      </c>
      <c r="F20" s="5">
        <f>((F8/$F$6)*100)</f>
        <v>84.396483795456803</v>
      </c>
      <c r="G20" s="5">
        <f>((G8/$G$6)*100)</f>
        <v>68.091741064650321</v>
      </c>
      <c r="H20" s="5">
        <f>((H8/$H$6)*100)</f>
        <v>75.142295740099541</v>
      </c>
      <c r="I20" s="5">
        <f>((I8/$I$6)*100)</f>
        <v>84.116072750604616</v>
      </c>
      <c r="J20" s="5">
        <f>((J8/$J$6)*100)</f>
        <v>66.878355857220768</v>
      </c>
      <c r="K20" s="5">
        <f>((K8/$K$6)*100)</f>
        <v>72.524720883723859</v>
      </c>
      <c r="L20" s="5">
        <f>((L8/$L$6)*100)</f>
        <v>80.960649288788147</v>
      </c>
      <c r="M20" s="5">
        <f>((M8/$M$6)*100)</f>
        <v>64.757788161993773</v>
      </c>
      <c r="N20" s="5">
        <f>((N8/$N$6)*100)</f>
        <v>74.329085938193984</v>
      </c>
      <c r="O20" s="5">
        <f>((O8/$O$6)*100)</f>
        <v>82.711342413412609</v>
      </c>
      <c r="P20" s="5">
        <f>((P8/$P$6)*100)</f>
        <v>66.609027374871545</v>
      </c>
    </row>
    <row r="21" spans="1:19" s="4" customFormat="1" ht="24" customHeight="1" x14ac:dyDescent="0.5">
      <c r="A21" s="14" t="s">
        <v>6</v>
      </c>
      <c r="B21" s="5">
        <f t="shared" ref="B21:B28" si="6">((B9/$B$6)*100)</f>
        <v>73.74442396295116</v>
      </c>
      <c r="C21" s="5">
        <f t="shared" ref="C21:C28" si="7">((C9/$C$6)*100)</f>
        <v>81.374338859183709</v>
      </c>
      <c r="D21" s="5">
        <f t="shared" ref="D21:D28" si="8">((D9/$D$6)*100)</f>
        <v>66.714556355280976</v>
      </c>
      <c r="E21" s="5">
        <f t="shared" ref="E21:E28" si="9">((E9/$E$6)*100)</f>
        <v>75.909056779741391</v>
      </c>
      <c r="F21" s="5">
        <f t="shared" ref="F21:F28" si="10">((F9/$F$6)*100)</f>
        <v>84.396483795456803</v>
      </c>
      <c r="G21" s="5">
        <f t="shared" ref="G21:G28" si="11">((G9/$G$6)*100)</f>
        <v>68.091741064650321</v>
      </c>
      <c r="H21" s="5">
        <f t="shared" ref="H21:H28" si="12">((H9/$H$6)*100)</f>
        <v>75.079809049823723</v>
      </c>
      <c r="I21" s="5">
        <f t="shared" ref="I21:I28" si="13">((I9/$I$6)*100)</f>
        <v>84.116072750604616</v>
      </c>
      <c r="J21" s="5">
        <f t="shared" ref="J21:J28" si="14">((J9/$J$6)*100)</f>
        <v>66.758325253014974</v>
      </c>
      <c r="K21" s="5">
        <f t="shared" ref="K21:K28" si="15">((K9/$K$6)*100)</f>
        <v>72.524720883723859</v>
      </c>
      <c r="L21" s="5">
        <f t="shared" ref="L21:L28" si="16">((L9/$L$6)*100)</f>
        <v>80.960649288788147</v>
      </c>
      <c r="M21" s="5">
        <f t="shared" ref="M21:M28" si="17">((M9/$M$6)*100)</f>
        <v>64.757788161993773</v>
      </c>
      <c r="N21" s="5">
        <f t="shared" ref="N21:N28" si="18">((N9/$N$6)*100)</f>
        <v>74.313491319324498</v>
      </c>
      <c r="O21" s="5">
        <f t="shared" ref="O21:O28" si="19">((O9/$O$6)*100)</f>
        <v>82.711342413412609</v>
      </c>
      <c r="P21" s="5">
        <f t="shared" ref="P21:P28" si="20">((P9/$P$6)*100)</f>
        <v>66.579070111372758</v>
      </c>
    </row>
    <row r="22" spans="1:19" s="4" customFormat="1" ht="24" customHeight="1" x14ac:dyDescent="0.5">
      <c r="A22" s="14" t="s">
        <v>7</v>
      </c>
      <c r="B22" s="5">
        <f t="shared" si="6"/>
        <v>72.523148597303717</v>
      </c>
      <c r="C22" s="5">
        <f t="shared" si="7"/>
        <v>80.125745783356379</v>
      </c>
      <c r="D22" s="5">
        <f t="shared" si="8"/>
        <v>65.518454129068587</v>
      </c>
      <c r="E22" s="5">
        <f t="shared" si="9"/>
        <v>75.295027030444814</v>
      </c>
      <c r="F22" s="5">
        <f t="shared" si="10"/>
        <v>84.029746793709407</v>
      </c>
      <c r="G22" s="5">
        <f t="shared" si="11"/>
        <v>67.249939266952111</v>
      </c>
      <c r="H22" s="5">
        <f t="shared" si="12"/>
        <v>74.477052063697386</v>
      </c>
      <c r="I22" s="5">
        <f t="shared" si="13"/>
        <v>83.782690061365841</v>
      </c>
      <c r="J22" s="5">
        <f t="shared" si="14"/>
        <v>65.907505605720857</v>
      </c>
      <c r="K22" s="5">
        <f t="shared" si="15"/>
        <v>72.380070546737201</v>
      </c>
      <c r="L22" s="5">
        <f t="shared" si="16"/>
        <v>80.880145198909361</v>
      </c>
      <c r="M22" s="5">
        <f t="shared" si="17"/>
        <v>64.554074796600418</v>
      </c>
      <c r="N22" s="5">
        <f t="shared" si="18"/>
        <v>73.668584738987533</v>
      </c>
      <c r="O22" s="5">
        <f t="shared" si="19"/>
        <v>82.204911148075567</v>
      </c>
      <c r="P22" s="5">
        <f t="shared" si="20"/>
        <v>65.806627760144707</v>
      </c>
    </row>
    <row r="23" spans="1:19" s="4" customFormat="1" ht="24" customHeight="1" x14ac:dyDescent="0.5">
      <c r="A23" s="14" t="s">
        <v>8</v>
      </c>
      <c r="B23" s="5">
        <f t="shared" si="6"/>
        <v>1.2212733856964377</v>
      </c>
      <c r="C23" s="5">
        <f t="shared" si="7"/>
        <v>1.2485972047317244</v>
      </c>
      <c r="D23" s="5">
        <f t="shared" si="8"/>
        <v>1.1961022262123957</v>
      </c>
      <c r="E23" s="5">
        <f t="shared" si="9"/>
        <v>0.61402974929657617</v>
      </c>
      <c r="F23" s="5">
        <f t="shared" si="10"/>
        <v>0.36673700174738716</v>
      </c>
      <c r="G23" s="5">
        <f t="shared" si="11"/>
        <v>0.8418017976982175</v>
      </c>
      <c r="H23" s="5">
        <f t="shared" si="12"/>
        <v>0.60275698612633788</v>
      </c>
      <c r="I23" s="5">
        <f t="shared" si="13"/>
        <v>0.3333826892387674</v>
      </c>
      <c r="J23" s="5">
        <f t="shared" si="14"/>
        <v>0.85082343494333679</v>
      </c>
      <c r="K23" s="5">
        <f t="shared" si="15"/>
        <v>0.14465230536659107</v>
      </c>
      <c r="L23" s="5">
        <f t="shared" si="16"/>
        <v>8.0504089878781909E-2</v>
      </c>
      <c r="M23" s="5">
        <f t="shared" si="17"/>
        <v>0.20371336539334001</v>
      </c>
      <c r="N23" s="5">
        <f t="shared" si="18"/>
        <v>0.64490658033696224</v>
      </c>
      <c r="O23" s="5">
        <f t="shared" si="19"/>
        <v>0.50643126533704441</v>
      </c>
      <c r="P23" s="5">
        <f t="shared" si="20"/>
        <v>0.77244235122805815</v>
      </c>
    </row>
    <row r="24" spans="1:19" s="4" customFormat="1" ht="24" customHeight="1" x14ac:dyDescent="0.5">
      <c r="A24" s="14" t="s">
        <v>9</v>
      </c>
      <c r="B24" s="56" t="s">
        <v>16</v>
      </c>
      <c r="C24" s="56" t="s">
        <v>16</v>
      </c>
      <c r="D24" s="57" t="s">
        <v>16</v>
      </c>
      <c r="E24" s="56" t="s">
        <v>16</v>
      </c>
      <c r="F24" s="56" t="s">
        <v>16</v>
      </c>
      <c r="G24" s="56" t="s">
        <v>16</v>
      </c>
      <c r="H24" s="5">
        <f t="shared" si="12"/>
        <v>6.2486690275816915E-2</v>
      </c>
      <c r="I24" s="60" t="s">
        <v>16</v>
      </c>
      <c r="J24" s="5">
        <f t="shared" si="14"/>
        <v>0.1200306042058057</v>
      </c>
      <c r="K24" s="60" t="s">
        <v>16</v>
      </c>
      <c r="L24" s="60" t="s">
        <v>16</v>
      </c>
      <c r="M24" s="60" t="s">
        <v>16</v>
      </c>
      <c r="N24" s="60" t="s">
        <v>22</v>
      </c>
      <c r="O24" s="60" t="s">
        <v>16</v>
      </c>
      <c r="P24" s="60" t="s">
        <v>22</v>
      </c>
      <c r="S24" s="4" t="s">
        <v>23</v>
      </c>
    </row>
    <row r="25" spans="1:19" s="4" customFormat="1" ht="24" customHeight="1" x14ac:dyDescent="0.5">
      <c r="A25" s="14" t="s">
        <v>10</v>
      </c>
      <c r="B25" s="5">
        <f t="shared" si="6"/>
        <v>26.255576037048844</v>
      </c>
      <c r="C25" s="5">
        <f t="shared" si="7"/>
        <v>18.625661140816284</v>
      </c>
      <c r="D25" s="5">
        <f t="shared" si="8"/>
        <v>33.285447448909714</v>
      </c>
      <c r="E25" s="5">
        <f t="shared" si="9"/>
        <v>24.090943220258605</v>
      </c>
      <c r="F25" s="5">
        <f t="shared" si="10"/>
        <v>15.603516204543208</v>
      </c>
      <c r="G25" s="5">
        <f t="shared" si="11"/>
        <v>31.908262731165159</v>
      </c>
      <c r="H25" s="5">
        <f t="shared" si="12"/>
        <v>24.857704259900466</v>
      </c>
      <c r="I25" s="5">
        <f t="shared" si="13"/>
        <v>15.883927249395391</v>
      </c>
      <c r="J25" s="5">
        <f t="shared" si="14"/>
        <v>33.121644142779225</v>
      </c>
      <c r="K25" s="5">
        <f t="shared" si="15"/>
        <v>27.475279116276141</v>
      </c>
      <c r="L25" s="5">
        <f t="shared" si="16"/>
        <v>19.039350711211853</v>
      </c>
      <c r="M25" s="5">
        <f t="shared" si="17"/>
        <v>35.242211838006234</v>
      </c>
      <c r="N25" s="5">
        <f t="shared" si="18"/>
        <v>25.670914061806016</v>
      </c>
      <c r="O25" s="5">
        <f t="shared" si="19"/>
        <v>17.288657586587394</v>
      </c>
      <c r="P25" s="5">
        <f t="shared" si="20"/>
        <v>33.390972625128455</v>
      </c>
    </row>
    <row r="26" spans="1:19" s="4" customFormat="1" ht="24" customHeight="1" x14ac:dyDescent="0.5">
      <c r="A26" s="14" t="s">
        <v>11</v>
      </c>
      <c r="B26" s="5">
        <f t="shared" si="6"/>
        <v>8.6754107903370468</v>
      </c>
      <c r="C26" s="5">
        <f t="shared" si="7"/>
        <v>0.4675653915233593</v>
      </c>
      <c r="D26" s="5">
        <f t="shared" si="8"/>
        <v>16.237758114338757</v>
      </c>
      <c r="E26" s="5">
        <f t="shared" si="9"/>
        <v>7.8940141791280709</v>
      </c>
      <c r="F26" s="5">
        <f t="shared" si="10"/>
        <v>0.58612063565329198</v>
      </c>
      <c r="G26" s="5">
        <f t="shared" si="11"/>
        <v>14.624927879505634</v>
      </c>
      <c r="H26" s="5">
        <f t="shared" si="12"/>
        <v>9.0472051551026524</v>
      </c>
      <c r="I26" s="5">
        <f t="shared" si="13"/>
        <v>0.66041903163713533</v>
      </c>
      <c r="J26" s="5">
        <f t="shared" si="14"/>
        <v>16.770585873583418</v>
      </c>
      <c r="K26" s="5">
        <f t="shared" si="15"/>
        <v>9.291446208112875</v>
      </c>
      <c r="L26" s="5">
        <f t="shared" si="16"/>
        <v>0.79135869386682445</v>
      </c>
      <c r="M26" s="5">
        <f t="shared" si="17"/>
        <v>17.117450019659437</v>
      </c>
      <c r="N26" s="5">
        <f t="shared" si="18"/>
        <v>8.7276567604646811</v>
      </c>
      <c r="O26" s="5">
        <f t="shared" si="19"/>
        <v>0.62665722426258674</v>
      </c>
      <c r="P26" s="5">
        <f t="shared" si="20"/>
        <v>16.18867767122093</v>
      </c>
    </row>
    <row r="27" spans="1:19" s="4" customFormat="1" ht="24" customHeight="1" x14ac:dyDescent="0.5">
      <c r="A27" s="14" t="s">
        <v>12</v>
      </c>
      <c r="B27" s="5">
        <f t="shared" si="6"/>
        <v>6.9702690555435654</v>
      </c>
      <c r="C27" s="5">
        <f t="shared" si="7"/>
        <v>6.6882801048741714</v>
      </c>
      <c r="D27" s="5">
        <f t="shared" si="8"/>
        <v>7.2300774533225809</v>
      </c>
      <c r="E27" s="5">
        <f t="shared" si="9"/>
        <v>6.3841701969586797</v>
      </c>
      <c r="F27" s="5">
        <f t="shared" si="10"/>
        <v>5.5183187168243713</v>
      </c>
      <c r="G27" s="5">
        <f t="shared" si="11"/>
        <v>7.1816601378640179</v>
      </c>
      <c r="H27" s="5">
        <f t="shared" si="12"/>
        <v>5.4641051527364786</v>
      </c>
      <c r="I27" s="5">
        <f t="shared" si="13"/>
        <v>4.8846840399453795</v>
      </c>
      <c r="J27" s="5">
        <f t="shared" si="14"/>
        <v>5.9976971092661051</v>
      </c>
      <c r="K27" s="5">
        <f t="shared" si="15"/>
        <v>6.5108103426555806</v>
      </c>
      <c r="L27" s="5">
        <f t="shared" si="16"/>
        <v>6.4881697381820578</v>
      </c>
      <c r="M27" s="5">
        <f t="shared" si="17"/>
        <v>6.5313265583885309</v>
      </c>
      <c r="N27" s="5">
        <f t="shared" si="18"/>
        <v>6.3318100614901747</v>
      </c>
      <c r="O27" s="5">
        <f t="shared" si="19"/>
        <v>5.8947775819759878</v>
      </c>
      <c r="P27" s="5">
        <f t="shared" si="20"/>
        <v>6.7343169933525209</v>
      </c>
    </row>
    <row r="28" spans="1:19" s="4" customFormat="1" ht="24" customHeight="1" x14ac:dyDescent="0.5">
      <c r="A28" s="15" t="s">
        <v>13</v>
      </c>
      <c r="B28" s="5">
        <f t="shared" si="6"/>
        <v>10.609896191168232</v>
      </c>
      <c r="C28" s="5">
        <f t="shared" si="7"/>
        <v>11.469815644418754</v>
      </c>
      <c r="D28" s="5">
        <f t="shared" si="8"/>
        <v>9.8176080770576863</v>
      </c>
      <c r="E28" s="5">
        <f t="shared" si="9"/>
        <v>9.8127568682621487</v>
      </c>
      <c r="F28" s="5">
        <f t="shared" si="10"/>
        <v>9.499076852065544</v>
      </c>
      <c r="G28" s="5">
        <f t="shared" si="11"/>
        <v>10.101674713795513</v>
      </c>
      <c r="H28" s="5">
        <f t="shared" si="12"/>
        <v>10.34639395206133</v>
      </c>
      <c r="I28" s="5">
        <f t="shared" si="13"/>
        <v>10.338824177812876</v>
      </c>
      <c r="J28" s="5">
        <f t="shared" si="14"/>
        <v>10.353361159929701</v>
      </c>
      <c r="K28" s="5">
        <f t="shared" si="15"/>
        <v>11.673193814562861</v>
      </c>
      <c r="L28" s="5">
        <f t="shared" si="16"/>
        <v>11.759822279162972</v>
      </c>
      <c r="M28" s="5">
        <f t="shared" si="17"/>
        <v>11.593435259958261</v>
      </c>
      <c r="N28" s="5">
        <f t="shared" si="18"/>
        <v>10.611447239851159</v>
      </c>
      <c r="O28" s="5">
        <f t="shared" si="19"/>
        <v>10.767222780348821</v>
      </c>
      <c r="P28" s="5">
        <f t="shared" si="20"/>
        <v>10.467977960555006</v>
      </c>
    </row>
    <row r="29" spans="1:19" ht="18" customHeight="1" x14ac:dyDescent="0.55000000000000004">
      <c r="A29" s="17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4" spans="1:1" ht="24" customHeight="1" x14ac:dyDescent="0.55000000000000004">
      <c r="A34" s="8"/>
    </row>
    <row r="35" spans="1:1" ht="24" customHeight="1" x14ac:dyDescent="0.55000000000000004">
      <c r="A35" s="51"/>
    </row>
    <row r="36" spans="1:1" ht="8.25" customHeight="1" x14ac:dyDescent="0.55000000000000004">
      <c r="A36" s="52"/>
    </row>
    <row r="37" spans="1:1" ht="24" customHeight="1" x14ac:dyDescent="0.5">
      <c r="A37" s="25"/>
    </row>
    <row r="38" spans="1:1" ht="21" customHeight="1" x14ac:dyDescent="0.5">
      <c r="A38" s="53"/>
    </row>
    <row r="39" spans="1:1" ht="19.5" customHeight="1" x14ac:dyDescent="0.5">
      <c r="A39" s="20"/>
    </row>
    <row r="40" spans="1:1" ht="19.5" customHeight="1" x14ac:dyDescent="0.5">
      <c r="A40" s="21"/>
    </row>
    <row r="41" spans="1:1" ht="19.5" customHeight="1" x14ac:dyDescent="0.5"/>
    <row r="42" spans="1:1" ht="19.5" customHeight="1" x14ac:dyDescent="0.5">
      <c r="A42" s="22"/>
    </row>
    <row r="43" spans="1:1" ht="19.5" customHeight="1" x14ac:dyDescent="0.5">
      <c r="A43" s="22"/>
    </row>
    <row r="44" spans="1:1" ht="19.5" customHeight="1" x14ac:dyDescent="0.5"/>
    <row r="45" spans="1:1" ht="19.5" customHeight="1" x14ac:dyDescent="0.5">
      <c r="A45" s="23"/>
    </row>
    <row r="46" spans="1:1" ht="19.5" customHeight="1" x14ac:dyDescent="0.5">
      <c r="A46" s="23"/>
    </row>
    <row r="47" spans="1:1" ht="19.5" customHeight="1" x14ac:dyDescent="0.5">
      <c r="A47" s="24"/>
    </row>
    <row r="48" spans="1:1" ht="19.5" customHeight="1" x14ac:dyDescent="0.5"/>
    <row r="49" spans="1:1" ht="19.5" customHeight="1" x14ac:dyDescent="0.5">
      <c r="A49" s="24"/>
    </row>
    <row r="50" spans="1:1" ht="19.5" customHeight="1" x14ac:dyDescent="0.5">
      <c r="A50" s="24"/>
    </row>
    <row r="51" spans="1:1" ht="19.5" customHeight="1" x14ac:dyDescent="0.5">
      <c r="A51" s="24"/>
    </row>
    <row r="52" spans="1:1" ht="19.5" customHeight="1" x14ac:dyDescent="0.5">
      <c r="A52" s="23"/>
    </row>
    <row r="53" spans="1:1" ht="19.5" customHeight="1" x14ac:dyDescent="0.5">
      <c r="A53" s="23"/>
    </row>
    <row r="54" spans="1:1" ht="22.5" customHeight="1" x14ac:dyDescent="0.5"/>
    <row r="55" spans="1:1" ht="24" customHeight="1" x14ac:dyDescent="0.5">
      <c r="A55" s="25"/>
    </row>
    <row r="56" spans="1:1" ht="9" customHeight="1" x14ac:dyDescent="0.5">
      <c r="A56" s="25"/>
    </row>
    <row r="57" spans="1:1" ht="21.75" customHeight="1" x14ac:dyDescent="0.5">
      <c r="A57" s="21"/>
    </row>
    <row r="58" spans="1:1" ht="21.75" customHeight="1" x14ac:dyDescent="0.5"/>
    <row r="59" spans="1:1" ht="21.75" customHeight="1" x14ac:dyDescent="0.5">
      <c r="A59" s="22"/>
    </row>
    <row r="60" spans="1:1" ht="21.75" customHeight="1" x14ac:dyDescent="0.5">
      <c r="A60" s="22"/>
    </row>
    <row r="61" spans="1:1" ht="21.75" customHeight="1" x14ac:dyDescent="0.5"/>
    <row r="62" spans="1:1" ht="21.75" customHeight="1" x14ac:dyDescent="0.5">
      <c r="A62" s="23"/>
    </row>
    <row r="63" spans="1:1" ht="21.75" customHeight="1" x14ac:dyDescent="0.5">
      <c r="A63" s="23"/>
    </row>
    <row r="64" spans="1:1" ht="21.75" customHeight="1" x14ac:dyDescent="0.5">
      <c r="A64" s="24"/>
    </row>
    <row r="65" spans="1:1" ht="21.75" customHeight="1" x14ac:dyDescent="0.5"/>
    <row r="66" spans="1:1" ht="21.75" customHeight="1" x14ac:dyDescent="0.5">
      <c r="A66" s="24"/>
    </row>
    <row r="67" spans="1:1" ht="21.75" customHeight="1" x14ac:dyDescent="0.5">
      <c r="A67" s="24"/>
    </row>
    <row r="68" spans="1:1" ht="21.75" customHeight="1" x14ac:dyDescent="0.5">
      <c r="A68" s="24"/>
    </row>
    <row r="69" spans="1:1" ht="21.75" customHeight="1" x14ac:dyDescent="0.5">
      <c r="A69" s="23"/>
    </row>
    <row r="70" spans="1:1" ht="21.75" customHeight="1" x14ac:dyDescent="0.5">
      <c r="A70" s="26"/>
    </row>
    <row r="71" spans="1:1" ht="24" customHeight="1" x14ac:dyDescent="0.55000000000000004">
      <c r="A71" s="12"/>
    </row>
    <row r="72" spans="1:1" ht="18" customHeight="1" x14ac:dyDescent="0.55000000000000004">
      <c r="A72" s="8"/>
    </row>
    <row r="73" spans="1:1" ht="18" customHeight="1" x14ac:dyDescent="0.5">
      <c r="A73" s="28"/>
    </row>
    <row r="74" spans="1:1" s="12" customFormat="1" ht="18" customHeight="1" x14ac:dyDescent="0.55000000000000004">
      <c r="A74" s="10"/>
    </row>
    <row r="75" spans="1:1" s="12" customFormat="1" ht="18" customHeight="1" x14ac:dyDescent="0.55000000000000004">
      <c r="A75" s="31"/>
    </row>
    <row r="76" spans="1:1" s="12" customFormat="1" ht="18" customHeight="1" x14ac:dyDescent="0.55000000000000004">
      <c r="A76" s="27"/>
    </row>
    <row r="77" spans="1:1" s="12" customFormat="1" ht="18" customHeight="1" x14ac:dyDescent="0.55000000000000004">
      <c r="A77" s="27"/>
    </row>
    <row r="78" spans="1:1" s="12" customFormat="1" ht="18" customHeight="1" x14ac:dyDescent="0.55000000000000004">
      <c r="A78" s="30"/>
    </row>
    <row r="79" spans="1:1" s="12" customFormat="1" ht="18" customHeight="1" x14ac:dyDescent="0.55000000000000004">
      <c r="A79" s="29"/>
    </row>
    <row r="80" spans="1:1" s="12" customFormat="1" ht="18" customHeight="1" x14ac:dyDescent="0.55000000000000004">
      <c r="A80" s="29"/>
    </row>
    <row r="81" spans="1:1" s="12" customFormat="1" ht="18" customHeight="1" x14ac:dyDescent="0.55000000000000004">
      <c r="A81" s="30"/>
    </row>
    <row r="82" spans="1:1" s="12" customFormat="1" ht="18" customHeight="1" x14ac:dyDescent="0.55000000000000004">
      <c r="A82" s="29"/>
    </row>
    <row r="83" spans="1:1" s="12" customFormat="1" ht="18" customHeight="1" x14ac:dyDescent="0.55000000000000004">
      <c r="A83" s="29"/>
    </row>
    <row r="84" spans="1:1" s="12" customFormat="1" ht="18" customHeight="1" x14ac:dyDescent="0.55000000000000004">
      <c r="A84" s="30"/>
    </row>
    <row r="85" spans="1:1" s="12" customFormat="1" ht="18" customHeight="1" x14ac:dyDescent="0.55000000000000004">
      <c r="A85" s="30"/>
    </row>
    <row r="86" spans="1:1" s="12" customFormat="1" ht="18" customHeight="1" x14ac:dyDescent="0.55000000000000004">
      <c r="A86" s="29"/>
    </row>
    <row r="87" spans="1:1" s="12" customFormat="1" ht="18" customHeight="1" x14ac:dyDescent="0.55000000000000004">
      <c r="A87" s="30"/>
    </row>
    <row r="88" spans="1:1" s="12" customFormat="1" ht="18" customHeight="1" x14ac:dyDescent="0.55000000000000004">
      <c r="A88" s="29"/>
    </row>
    <row r="89" spans="1:1" s="12" customFormat="1" ht="18" customHeight="1" x14ac:dyDescent="0.55000000000000004">
      <c r="A89" s="30"/>
    </row>
    <row r="90" spans="1:1" s="12" customFormat="1" ht="18" customHeight="1" x14ac:dyDescent="0.55000000000000004">
      <c r="A90" s="29"/>
    </row>
    <row r="91" spans="1:1" s="12" customFormat="1" ht="18" customHeight="1" x14ac:dyDescent="0.55000000000000004">
      <c r="A91" s="29"/>
    </row>
    <row r="92" spans="1:1" s="12" customFormat="1" ht="18" customHeight="1" x14ac:dyDescent="0.55000000000000004">
      <c r="A92" s="29"/>
    </row>
    <row r="93" spans="1:1" s="12" customFormat="1" ht="18" customHeight="1" x14ac:dyDescent="0.55000000000000004">
      <c r="A93" s="32"/>
    </row>
    <row r="94" spans="1:1" s="12" customFormat="1" ht="18" customHeight="1" x14ac:dyDescent="0.55000000000000004"/>
    <row r="95" spans="1:1" s="12" customFormat="1" ht="18" customHeight="1" x14ac:dyDescent="0.55000000000000004">
      <c r="A95" s="27"/>
    </row>
    <row r="96" spans="1:1" s="12" customFormat="1" ht="18" customHeight="1" x14ac:dyDescent="0.55000000000000004">
      <c r="A96" s="27"/>
    </row>
    <row r="97" spans="1:1" s="12" customFormat="1" ht="18" customHeight="1" x14ac:dyDescent="0.55000000000000004">
      <c r="A97" s="30"/>
    </row>
    <row r="98" spans="1:1" s="12" customFormat="1" ht="18" customHeight="1" x14ac:dyDescent="0.55000000000000004">
      <c r="A98" s="29"/>
    </row>
    <row r="99" spans="1:1" s="12" customFormat="1" ht="18" customHeight="1" x14ac:dyDescent="0.55000000000000004">
      <c r="A99" s="29"/>
    </row>
    <row r="100" spans="1:1" s="12" customFormat="1" ht="18" customHeight="1" x14ac:dyDescent="0.55000000000000004">
      <c r="A100" s="30"/>
    </row>
    <row r="101" spans="1:1" s="12" customFormat="1" ht="18" customHeight="1" x14ac:dyDescent="0.55000000000000004">
      <c r="A101" s="29"/>
    </row>
    <row r="102" spans="1:1" s="12" customFormat="1" ht="18" customHeight="1" x14ac:dyDescent="0.55000000000000004">
      <c r="A102" s="29"/>
    </row>
    <row r="103" spans="1:1" s="12" customFormat="1" ht="18" customHeight="1" x14ac:dyDescent="0.55000000000000004">
      <c r="A103" s="30"/>
    </row>
    <row r="104" spans="1:1" s="12" customFormat="1" ht="18" customHeight="1" x14ac:dyDescent="0.55000000000000004">
      <c r="A104" s="30"/>
    </row>
    <row r="105" spans="1:1" s="12" customFormat="1" ht="18" customHeight="1" x14ac:dyDescent="0.55000000000000004">
      <c r="A105" s="29"/>
    </row>
    <row r="106" spans="1:1" s="12" customFormat="1" ht="18" customHeight="1" x14ac:dyDescent="0.55000000000000004">
      <c r="A106" s="30"/>
    </row>
    <row r="107" spans="1:1" s="12" customFormat="1" ht="18" customHeight="1" x14ac:dyDescent="0.55000000000000004">
      <c r="A107" s="29"/>
    </row>
    <row r="108" spans="1:1" s="12" customFormat="1" ht="18" customHeight="1" x14ac:dyDescent="0.55000000000000004">
      <c r="A108" s="30"/>
    </row>
    <row r="109" spans="1:1" s="12" customFormat="1" ht="18" customHeight="1" x14ac:dyDescent="0.55000000000000004">
      <c r="A109" s="29"/>
    </row>
    <row r="110" spans="1:1" s="12" customFormat="1" ht="18" customHeight="1" x14ac:dyDescent="0.55000000000000004">
      <c r="A110" s="29"/>
    </row>
    <row r="111" spans="1:1" s="12" customFormat="1" ht="18" customHeight="1" x14ac:dyDescent="0.55000000000000004">
      <c r="A111" s="29"/>
    </row>
    <row r="112" spans="1:1" s="12" customFormat="1" ht="18" customHeight="1" x14ac:dyDescent="0.55000000000000004">
      <c r="A112" s="33"/>
    </row>
    <row r="113" spans="1:2" s="12" customFormat="1" ht="24" customHeight="1" x14ac:dyDescent="0.55000000000000004"/>
    <row r="114" spans="1:2" ht="24" customHeight="1" x14ac:dyDescent="0.55000000000000004">
      <c r="A114" s="8"/>
      <c r="B114" s="2"/>
    </row>
    <row r="115" spans="1:2" ht="24" customHeight="1" x14ac:dyDescent="0.5">
      <c r="A115" s="2"/>
      <c r="B115" s="2"/>
    </row>
    <row r="116" spans="1:2" ht="24" customHeight="1" x14ac:dyDescent="0.5">
      <c r="A116" s="19"/>
      <c r="B116" s="2"/>
    </row>
    <row r="117" spans="1:2" ht="24" customHeight="1" x14ac:dyDescent="0.5">
      <c r="A117" s="34"/>
      <c r="B117" s="35"/>
    </row>
    <row r="118" spans="1:2" ht="24" customHeight="1" x14ac:dyDescent="0.5">
      <c r="A118" s="36"/>
      <c r="B118" s="38"/>
    </row>
    <row r="119" spans="1:2" ht="24" customHeight="1" x14ac:dyDescent="0.5">
      <c r="A119" s="36"/>
      <c r="B119" s="38"/>
    </row>
    <row r="120" spans="1:2" ht="24" customHeight="1" x14ac:dyDescent="0.5">
      <c r="A120" s="39"/>
      <c r="B120" s="40"/>
    </row>
    <row r="121" spans="1:2" ht="24" customHeight="1" x14ac:dyDescent="0.5">
      <c r="A121" s="41"/>
      <c r="B121" s="40"/>
    </row>
    <row r="122" spans="1:2" ht="24" customHeight="1" x14ac:dyDescent="0.5">
      <c r="A122" s="41"/>
      <c r="B122" s="40"/>
    </row>
    <row r="123" spans="1:2" ht="24" customHeight="1" x14ac:dyDescent="0.5">
      <c r="A123" s="39"/>
      <c r="B123" s="40"/>
    </row>
    <row r="124" spans="1:2" ht="24" customHeight="1" x14ac:dyDescent="0.5">
      <c r="A124" s="41"/>
      <c r="B124" s="42"/>
    </row>
    <row r="125" spans="1:2" ht="24" customHeight="1" x14ac:dyDescent="0.5">
      <c r="A125" s="39"/>
      <c r="B125" s="42"/>
    </row>
    <row r="126" spans="1:2" ht="24" customHeight="1" x14ac:dyDescent="0.5">
      <c r="A126" s="41"/>
      <c r="B126" s="42"/>
    </row>
    <row r="127" spans="1:2" ht="24" customHeight="1" x14ac:dyDescent="0.5">
      <c r="A127" s="41"/>
      <c r="B127" s="42"/>
    </row>
    <row r="128" spans="1:2" ht="24" customHeight="1" x14ac:dyDescent="0.5">
      <c r="A128" s="41"/>
      <c r="B128" s="42"/>
    </row>
    <row r="129" spans="1:2" ht="24" customHeight="1" x14ac:dyDescent="0.5">
      <c r="A129" s="43"/>
      <c r="B129" s="44"/>
    </row>
    <row r="130" spans="1:2" ht="24" customHeight="1" x14ac:dyDescent="0.5">
      <c r="A130" s="45"/>
      <c r="B130" s="42"/>
    </row>
    <row r="131" spans="1:2" ht="24" customHeight="1" x14ac:dyDescent="0.5">
      <c r="A131" s="45"/>
      <c r="B131" s="42"/>
    </row>
    <row r="132" spans="1:2" ht="24" customHeight="1" x14ac:dyDescent="0.5">
      <c r="A132" s="45"/>
      <c r="B132" s="42"/>
    </row>
    <row r="133" spans="1:2" ht="24" customHeight="1" x14ac:dyDescent="0.5">
      <c r="A133" s="45"/>
      <c r="B133" s="42"/>
    </row>
    <row r="134" spans="1:2" ht="24" customHeight="1" x14ac:dyDescent="0.5">
      <c r="A134" s="45"/>
      <c r="B134" s="42"/>
    </row>
    <row r="135" spans="1:2" ht="24" customHeight="1" x14ac:dyDescent="0.5">
      <c r="A135" s="46"/>
      <c r="B135" s="42"/>
    </row>
    <row r="136" spans="1:2" ht="24" customHeight="1" x14ac:dyDescent="0.5">
      <c r="A136" s="46"/>
      <c r="B136" s="42"/>
    </row>
    <row r="137" spans="1:2" ht="24" customHeight="1" x14ac:dyDescent="0.5">
      <c r="A137" s="46"/>
      <c r="B137" s="42"/>
    </row>
    <row r="138" spans="1:2" ht="24" customHeight="1" x14ac:dyDescent="0.5">
      <c r="A138" s="46"/>
      <c r="B138" s="42"/>
    </row>
    <row r="139" spans="1:2" ht="24" customHeight="1" x14ac:dyDescent="0.5">
      <c r="A139" s="46"/>
      <c r="B139" s="42"/>
    </row>
    <row r="140" spans="1:2" ht="24" customHeight="1" x14ac:dyDescent="0.5">
      <c r="A140" s="46"/>
      <c r="B140" s="42"/>
    </row>
    <row r="141" spans="1:2" ht="24" customHeight="1" x14ac:dyDescent="0.5">
      <c r="A141" s="46"/>
      <c r="B141" s="42"/>
    </row>
    <row r="142" spans="1:2" ht="24" customHeight="1" x14ac:dyDescent="0.5">
      <c r="A142" s="45"/>
      <c r="B142" s="42"/>
    </row>
    <row r="143" spans="1:2" ht="24" customHeight="1" x14ac:dyDescent="0.5">
      <c r="A143" s="46"/>
      <c r="B143" s="42"/>
    </row>
    <row r="144" spans="1:2" ht="24" customHeight="1" x14ac:dyDescent="0.5">
      <c r="A144" s="47"/>
      <c r="B144" s="48" t="e">
        <f>SUM(B146:B168)</f>
        <v>#DIV/0!</v>
      </c>
    </row>
    <row r="145" spans="1:2" ht="24" customHeight="1" x14ac:dyDescent="0.5">
      <c r="A145" s="47"/>
      <c r="B145" s="38"/>
    </row>
    <row r="146" spans="1:2" ht="24" customHeight="1" x14ac:dyDescent="0.5">
      <c r="A146" s="39"/>
      <c r="B146" s="40"/>
    </row>
    <row r="147" spans="1:2" ht="24" customHeight="1" x14ac:dyDescent="0.5">
      <c r="A147" s="41"/>
      <c r="B147" s="40"/>
    </row>
    <row r="148" spans="1:2" ht="24" customHeight="1" x14ac:dyDescent="0.5">
      <c r="A148" s="41"/>
      <c r="B148" s="40"/>
    </row>
    <row r="149" spans="1:2" ht="24" customHeight="1" x14ac:dyDescent="0.5">
      <c r="A149" s="39"/>
      <c r="B149" s="40"/>
    </row>
    <row r="150" spans="1:2" ht="24" customHeight="1" x14ac:dyDescent="0.5">
      <c r="A150" s="41"/>
      <c r="B150" s="42"/>
    </row>
    <row r="151" spans="1:2" ht="24" customHeight="1" x14ac:dyDescent="0.5">
      <c r="A151" s="39"/>
      <c r="B151" s="49" t="e">
        <f>SUM(B125*100/B118)</f>
        <v>#DIV/0!</v>
      </c>
    </row>
    <row r="152" spans="1:2" ht="24" customHeight="1" x14ac:dyDescent="0.5">
      <c r="A152" s="41"/>
      <c r="B152" s="42"/>
    </row>
    <row r="153" spans="1:2" ht="24" customHeight="1" x14ac:dyDescent="0.5">
      <c r="A153" s="41"/>
      <c r="B153" s="42"/>
    </row>
    <row r="154" spans="1:2" ht="24" customHeight="1" x14ac:dyDescent="0.5">
      <c r="A154" s="41"/>
      <c r="B154" s="42"/>
    </row>
    <row r="155" spans="1:2" ht="24" customHeight="1" x14ac:dyDescent="0.5">
      <c r="A155" s="43"/>
      <c r="B155" s="42"/>
    </row>
    <row r="156" spans="1:2" ht="24" customHeight="1" x14ac:dyDescent="0.5">
      <c r="A156" s="45"/>
      <c r="B156" s="42"/>
    </row>
    <row r="157" spans="1:2" ht="24" customHeight="1" x14ac:dyDescent="0.5">
      <c r="A157" s="45"/>
      <c r="B157" s="42"/>
    </row>
    <row r="158" spans="1:2" ht="24" customHeight="1" x14ac:dyDescent="0.5">
      <c r="A158" s="45"/>
      <c r="B158" s="42"/>
    </row>
    <row r="159" spans="1:2" ht="24" customHeight="1" x14ac:dyDescent="0.5">
      <c r="A159" s="45"/>
      <c r="B159" s="44"/>
    </row>
    <row r="160" spans="1:2" ht="24" customHeight="1" x14ac:dyDescent="0.5">
      <c r="A160" s="45"/>
      <c r="B160" s="42"/>
    </row>
    <row r="161" spans="1:2" ht="24" customHeight="1" x14ac:dyDescent="0.5">
      <c r="A161" s="46"/>
      <c r="B161" s="42"/>
    </row>
    <row r="162" spans="1:2" ht="24" customHeight="1" x14ac:dyDescent="0.5">
      <c r="A162" s="46"/>
      <c r="B162" s="42"/>
    </row>
    <row r="163" spans="1:2" ht="24" customHeight="1" x14ac:dyDescent="0.5">
      <c r="A163" s="46"/>
      <c r="B163" s="42"/>
    </row>
    <row r="164" spans="1:2" ht="24" customHeight="1" x14ac:dyDescent="0.5">
      <c r="A164" s="46"/>
      <c r="B164" s="42"/>
    </row>
    <row r="165" spans="1:2" ht="24" customHeight="1" x14ac:dyDescent="0.5">
      <c r="A165" s="46"/>
      <c r="B165" s="42"/>
    </row>
    <row r="166" spans="1:2" ht="24" customHeight="1" x14ac:dyDescent="0.5">
      <c r="A166" s="46"/>
      <c r="B166" s="42"/>
    </row>
    <row r="167" spans="1:2" ht="24" customHeight="1" x14ac:dyDescent="0.5">
      <c r="A167" s="45"/>
      <c r="B167" s="42"/>
    </row>
    <row r="168" spans="1:2" ht="24" customHeight="1" x14ac:dyDescent="0.5">
      <c r="A168" s="50"/>
      <c r="B168" s="42"/>
    </row>
    <row r="169" spans="1:2" ht="17.25" customHeight="1" x14ac:dyDescent="0.5"/>
  </sheetData>
  <mergeCells count="5">
    <mergeCell ref="B3:D3"/>
    <mergeCell ref="E3:G3"/>
    <mergeCell ref="H3:J3"/>
    <mergeCell ref="K3:M3"/>
    <mergeCell ref="N3:P3"/>
  </mergeCells>
  <printOptions horizontalCentered="1"/>
  <pageMargins left="0.7" right="0.7" top="0.75" bottom="0.75" header="0.3" footer="0.3"/>
  <pageSetup paperSize="9" firstPageNumber="7" orientation="portrait" useFirstPageNumber="1" r:id="rId1"/>
  <headerFooter differentOddEven="1" alignWithMargins="0">
    <oddHeader>&amp;R&amp;16 17</oddHeader>
    <evenHeader>&amp;L&amp;16 19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2019-07-03T04:54:49Z</cp:lastPrinted>
  <dcterms:created xsi:type="dcterms:W3CDTF">2015-10-21T03:41:26Z</dcterms:created>
  <dcterms:modified xsi:type="dcterms:W3CDTF">2019-09-17T08:46:38Z</dcterms:modified>
</cp:coreProperties>
</file>