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ปานทิพย์\12.รายงานวิชาการ2562-2563\1.สรง2562-2563\2.รายงาน สรง.2563\1.รายเดือน (up mapping)\MA.163\up web\"/>
    </mc:Choice>
  </mc:AlternateContent>
  <bookViews>
    <workbookView xWindow="0" yWindow="0" windowWidth="17265" windowHeight="9615"/>
  </bookViews>
  <sheets>
    <sheet name="ตารางที่1" sheetId="1" r:id="rId1"/>
  </sheets>
  <definedNames>
    <definedName name="_xlnm.Print_Area" localSheetId="0">ตารางที่1!$A$1:$D$29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D22" i="1"/>
  <c r="F22" i="1"/>
  <c r="H22" i="1"/>
  <c r="D19" i="1" l="1"/>
  <c r="C19" i="1"/>
  <c r="C27" i="1"/>
  <c r="D24" i="1"/>
  <c r="C24" i="1"/>
  <c r="B20" i="1"/>
  <c r="B21" i="1"/>
  <c r="G27" i="1" l="1"/>
  <c r="C22" i="1"/>
  <c r="G22" i="1" s="1"/>
  <c r="D23" i="1" l="1"/>
  <c r="H23" i="1" s="1"/>
  <c r="D27" i="1"/>
  <c r="H27" i="1" s="1"/>
  <c r="C26" i="1"/>
  <c r="G26" i="1" s="1"/>
  <c r="C20" i="1" l="1"/>
  <c r="D18" i="1"/>
  <c r="D26" i="1"/>
  <c r="H26" i="1" s="1"/>
  <c r="H20" i="1"/>
  <c r="H19" i="1" s="1"/>
  <c r="D25" i="1"/>
  <c r="H25" i="1" s="1"/>
  <c r="D21" i="1"/>
  <c r="H21" i="1" s="1"/>
  <c r="D20" i="1"/>
  <c r="C25" i="1"/>
  <c r="G25" i="1" s="1"/>
  <c r="G24" i="1" s="1"/>
  <c r="C21" i="1"/>
  <c r="G21" i="1" s="1"/>
  <c r="G20" i="1" s="1"/>
  <c r="G23" i="1"/>
  <c r="C18" i="1"/>
  <c r="G19" i="1" l="1"/>
  <c r="H24" i="1"/>
  <c r="F21" i="1"/>
  <c r="F20" i="1" s="1"/>
  <c r="B27" i="1"/>
  <c r="F27" i="1" s="1"/>
  <c r="B26" i="1"/>
  <c r="F26" i="1" s="1"/>
  <c r="B23" i="1"/>
  <c r="F23" i="1" s="1"/>
  <c r="B18" i="1"/>
  <c r="F25" i="1"/>
  <c r="B19" i="1"/>
  <c r="B24" i="1"/>
  <c r="F19" i="1" l="1"/>
  <c r="F24" i="1"/>
  <c r="H18" i="1"/>
  <c r="G18" i="1"/>
  <c r="F18" i="1" l="1"/>
</calcChain>
</file>

<file path=xl/sharedStrings.xml><?xml version="1.0" encoding="utf-8"?>
<sst xmlns="http://schemas.openxmlformats.org/spreadsheetml/2006/main" count="28" uniqueCount="18">
  <si>
    <t>สถานภาพแรงงาน</t>
  </si>
  <si>
    <t>รวม</t>
  </si>
  <si>
    <t>ชาย</t>
  </si>
  <si>
    <t>หญิง</t>
  </si>
  <si>
    <t>จำนวน (คน)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</si>
  <si>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</si>
  <si>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</si>
  <si>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</si>
  <si>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</si>
  <si>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</si>
  <si>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</si>
  <si>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</si>
  <si>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</si>
  <si>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</si>
  <si>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</si>
  <si>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</si>
  <si>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ที่มา : โครงการสำรวจภาวะการทำงานของประชากรจังหวัดเลย เดือนมกราคม พ.ศ. 2563</t>
  </si>
  <si>
    <t>ตารางที่ 1   ประชากร จำแนกตามสถานภาพแรงงานและเพศ เดือนมกราคม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</si>
</sst>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#,##0.0_-;\-#,##0.0_-;_-&quot;-&quot;_-;_-@_-"/>
    <numFmt numFmtId="189" formatCode="0.0"/>
  </numFmts>
  <fonts count="6" x14ac:knownFonts="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0" xfId="0" applyFont="1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189" fontId="1" fillId="0" borderId="0" xfId="0" applyNumberFormat="1" applyFont="1" applyAlignment="1">
      <alignment vertical="center"/>
    </xf>
    <xf numFmtId="0" fontId="2" fillId="0" borderId="3" xfId="0" applyFont="1" applyBorder="1"/>
    <xf numFmtId="0" fontId="2" fillId="0" borderId="0" xfId="1" applyFont="1"/>
    <xf numFmtId="187" fontId="2" fillId="0" borderId="0" xfId="2" applyNumberFormat="1" applyFont="1" applyAlignment="1">
      <alignment horizontal="right" vertical="center" wrapText="1"/>
    </xf>
    <xf numFmtId="187" fontId="1" fillId="0" borderId="0" xfId="2" applyNumberFormat="1" applyFont="1" applyAlignment="1">
      <alignment horizontal="right" vertical="center" wrapText="1"/>
    </xf>
    <xf numFmtId="187" fontId="1" fillId="0" borderId="0" xfId="2" applyNumberFormat="1" applyFont="1"/>
    <xf numFmtId="188" fontId="2" fillId="0" borderId="0" xfId="0" applyNumberFormat="1" applyFont="1" applyBorder="1" applyAlignment="1">
      <alignment horizontal="right"/>
    </xf>
    <xf numFmtId="189" fontId="1" fillId="0" borderId="0" xfId="0" applyNumberFormat="1" applyFont="1" applyBorder="1" applyAlignment="1">
      <alignment horizontal="right" vertical="center"/>
    </xf>
    <xf numFmtId="189" fontId="2" fillId="0" borderId="0" xfId="1" applyNumberFormat="1" applyFont="1"/>
    <xf numFmtId="188" fontId="2" fillId="0" borderId="0" xfId="0" applyNumberFormat="1" applyFont="1" applyBorder="1" applyAlignment="1">
      <alignment horizontal="right" vertical="center" wrapText="1"/>
    </xf>
    <xf numFmtId="189" fontId="1" fillId="0" borderId="0" xfId="0" applyNumberFormat="1" applyFont="1" applyBorder="1" applyAlignment="1">
      <alignment horizontal="right" vertical="center" wrapText="1"/>
    </xf>
    <xf numFmtId="189" fontId="2" fillId="0" borderId="0" xfId="0" applyNumberFormat="1" applyFont="1" applyBorder="1" applyAlignment="1">
      <alignment horizontal="right" vertical="center" wrapText="1"/>
    </xf>
    <xf numFmtId="41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9"/>
  <sheetViews>
    <sheetView showGridLines="0" tabSelected="1" view="pageBreakPreview" zoomScale="91" zoomScaleNormal="90" zoomScaleSheetLayoutView="91" workbookViewId="0">
      <selection activeCell="B30" sqref="B30"/>
    </sheetView>
  </sheetViews>
  <sheetFormatPr defaultRowHeight="24" customHeight="1" x14ac:dyDescent="0.35"/>
  <cols>
    <col min="1" max="1" width="31.5703125" style="2" customWidth="1"/>
    <col min="2" max="3" width="22.7109375" style="2" customWidth="1"/>
    <col min="4" max="4" width="26.140625" style="2" customWidth="1"/>
    <col min="5" max="5" width="9.140625" style="2"/>
    <col min="6" max="6" width="14.28515625" style="2" hidden="1" customWidth="1"/>
    <col min="7" max="8" width="9.5703125" style="2" hidden="1" customWidth="1"/>
    <col min="9" max="9" width="0" style="2" hidden="1" customWidth="1"/>
    <col min="10" max="16384" width="9.140625" style="2"/>
  </cols>
  <sheetData>
    <row r="1" spans="1:10" ht="23.25" x14ac:dyDescent="0.35">
      <c r="A1" s="1" t="s">
        <v>17</v>
      </c>
    </row>
    <row r="2" spans="1:10" ht="8.1" customHeight="1" x14ac:dyDescent="0.35">
      <c r="A2" s="4"/>
      <c r="B2" s="4"/>
      <c r="C2" s="4"/>
      <c r="D2" s="4"/>
    </row>
    <row r="3" spans="1:10" s="3" customFormat="1" ht="30" customHeight="1" x14ac:dyDescent="0.35">
      <c r="A3" s="5" t="s">
        <v>0</v>
      </c>
      <c r="B3" s="6" t="s">
        <v>1</v>
      </c>
      <c r="C3" s="6" t="s">
        <v>2</v>
      </c>
      <c r="D3" s="6" t="s">
        <v>3</v>
      </c>
    </row>
    <row r="4" spans="1:10" s="3" customFormat="1" ht="23.25" x14ac:dyDescent="0.35">
      <c r="A4" s="2"/>
      <c r="B4" s="31" t="s">
        <v>4</v>
      </c>
      <c r="C4" s="31"/>
      <c r="D4" s="31"/>
      <c r="E4" s="7"/>
    </row>
    <row r="5" spans="1:10" s="9" customFormat="1" ht="6" customHeight="1" x14ac:dyDescent="0.35">
      <c r="A5" s="8"/>
      <c r="C5" s="10"/>
      <c r="D5" s="10"/>
      <c r="E5" s="11"/>
    </row>
    <row r="6" spans="1:10" s="9" customFormat="1" ht="23.25" x14ac:dyDescent="0.35">
      <c r="A6" s="8" t="s">
        <v>5</v>
      </c>
      <c r="B6" s="21">
        <v>445965</v>
      </c>
      <c r="C6" s="21">
        <v>219944</v>
      </c>
      <c r="D6" s="21">
        <v>226021</v>
      </c>
      <c r="E6" s="12"/>
      <c r="F6" s="22"/>
      <c r="G6" s="13"/>
      <c r="H6" s="13"/>
      <c r="I6" s="13"/>
      <c r="J6" s="13"/>
    </row>
    <row r="7" spans="1:10" s="9" customFormat="1" ht="23.25" x14ac:dyDescent="0.35">
      <c r="A7" s="9" t="s">
        <v>6</v>
      </c>
      <c r="B7" s="21">
        <v>309584.96999999997</v>
      </c>
      <c r="C7" s="21">
        <v>164458.93</v>
      </c>
      <c r="D7" s="21">
        <v>145126.03</v>
      </c>
      <c r="E7" s="12"/>
      <c r="F7" s="22"/>
      <c r="G7" s="13"/>
      <c r="H7" s="13"/>
      <c r="I7" s="13"/>
      <c r="J7" s="13"/>
    </row>
    <row r="8" spans="1:10" s="14" customFormat="1" ht="23.25" x14ac:dyDescent="0.35">
      <c r="A8" s="14" t="s">
        <v>7</v>
      </c>
      <c r="B8" s="20">
        <v>309272.06</v>
      </c>
      <c r="C8" s="20">
        <v>164458.93</v>
      </c>
      <c r="D8" s="20">
        <v>144813.13</v>
      </c>
      <c r="E8" s="11"/>
      <c r="F8" s="22"/>
      <c r="G8" s="15"/>
      <c r="H8" s="15"/>
      <c r="I8" s="15"/>
      <c r="J8" s="15"/>
    </row>
    <row r="9" spans="1:10" s="14" customFormat="1" ht="23.25" x14ac:dyDescent="0.35">
      <c r="A9" s="14" t="s">
        <v>8</v>
      </c>
      <c r="B9" s="20">
        <v>309272.06</v>
      </c>
      <c r="C9" s="20">
        <v>164458.93</v>
      </c>
      <c r="D9" s="20">
        <v>144813.13</v>
      </c>
      <c r="E9" s="11"/>
      <c r="F9" s="22"/>
    </row>
    <row r="10" spans="1:10" s="14" customFormat="1" ht="23.25" x14ac:dyDescent="0.35">
      <c r="A10" s="14" t="s">
        <v>9</v>
      </c>
      <c r="B10" s="20">
        <v>0</v>
      </c>
      <c r="C10" s="20">
        <v>0</v>
      </c>
      <c r="D10" s="20">
        <v>0</v>
      </c>
      <c r="E10" s="11"/>
      <c r="F10" s="22"/>
    </row>
    <row r="11" spans="1:10" s="14" customFormat="1" ht="23.25" x14ac:dyDescent="0.35">
      <c r="A11" s="14" t="s">
        <v>10</v>
      </c>
      <c r="B11" s="20">
        <v>312.91000000000003</v>
      </c>
      <c r="C11" s="20">
        <v>0</v>
      </c>
      <c r="D11" s="20">
        <v>312.91000000000003</v>
      </c>
      <c r="E11" s="23"/>
      <c r="F11" s="22"/>
    </row>
    <row r="12" spans="1:10" s="9" customFormat="1" ht="23.25" x14ac:dyDescent="0.35">
      <c r="A12" s="9" t="s">
        <v>11</v>
      </c>
      <c r="B12" s="21">
        <v>136380.04</v>
      </c>
      <c r="C12" s="21">
        <v>55485.07</v>
      </c>
      <c r="D12" s="21">
        <v>80894.97</v>
      </c>
      <c r="E12" s="12"/>
      <c r="F12" s="22"/>
    </row>
    <row r="13" spans="1:10" s="14" customFormat="1" ht="23.25" x14ac:dyDescent="0.35">
      <c r="A13" s="14" t="s">
        <v>12</v>
      </c>
      <c r="B13" s="20">
        <v>21149.62</v>
      </c>
      <c r="C13" s="20">
        <v>910.06</v>
      </c>
      <c r="D13" s="20">
        <v>20239.560000000001</v>
      </c>
      <c r="E13" s="11"/>
      <c r="F13" s="22"/>
    </row>
    <row r="14" spans="1:10" s="14" customFormat="1" ht="23.25" x14ac:dyDescent="0.35">
      <c r="A14" s="14" t="s">
        <v>13</v>
      </c>
      <c r="B14" s="20">
        <v>30432.81</v>
      </c>
      <c r="C14" s="20">
        <v>13483.37</v>
      </c>
      <c r="D14" s="20">
        <v>16949.43</v>
      </c>
      <c r="E14" s="11"/>
      <c r="F14" s="22"/>
    </row>
    <row r="15" spans="1:10" s="14" customFormat="1" ht="23.25" x14ac:dyDescent="0.35">
      <c r="A15" s="16" t="s">
        <v>14</v>
      </c>
      <c r="B15" s="20">
        <v>84797.61</v>
      </c>
      <c r="C15" s="20">
        <v>41091.64</v>
      </c>
      <c r="D15" s="20">
        <v>43705.97</v>
      </c>
      <c r="F15" s="22"/>
    </row>
    <row r="16" spans="1:10" s="14" customFormat="1" ht="23.25" x14ac:dyDescent="0.35">
      <c r="B16" s="32" t="s">
        <v>15</v>
      </c>
      <c r="C16" s="32"/>
      <c r="D16" s="32"/>
      <c r="F16" s="22"/>
    </row>
    <row r="17" spans="1:8" s="9" customFormat="1" ht="6" customHeight="1" x14ac:dyDescent="0.5">
      <c r="A17" s="8"/>
      <c r="B17" s="24"/>
      <c r="C17" s="24"/>
      <c r="D17" s="24"/>
      <c r="F17" s="17"/>
    </row>
    <row r="18" spans="1:8" s="9" customFormat="1" ht="23.25" x14ac:dyDescent="0.5">
      <c r="A18" s="8" t="s">
        <v>5</v>
      </c>
      <c r="B18" s="27">
        <f>B6/$B$6*100</f>
        <v>100</v>
      </c>
      <c r="C18" s="27">
        <f>C6/$C$6*100</f>
        <v>100</v>
      </c>
      <c r="D18" s="27">
        <f>D6/$D$6*100</f>
        <v>100</v>
      </c>
      <c r="F18" s="17">
        <f>F19+F24</f>
        <v>100</v>
      </c>
      <c r="G18" s="17">
        <f>G19+G24</f>
        <v>100</v>
      </c>
      <c r="H18" s="17">
        <f>H19+H24</f>
        <v>99.999999999999986</v>
      </c>
    </row>
    <row r="19" spans="1:8" s="9" customFormat="1" ht="23.25" x14ac:dyDescent="0.5">
      <c r="A19" s="9" t="s">
        <v>6</v>
      </c>
      <c r="B19" s="27">
        <f>B7/$B$6*100</f>
        <v>69.419118092226967</v>
      </c>
      <c r="C19" s="27">
        <f>C7/$C$6*100</f>
        <v>74.773092241661516</v>
      </c>
      <c r="D19" s="27">
        <f>D7/$D$6*100</f>
        <v>64.209091190641573</v>
      </c>
      <c r="F19" s="17">
        <f>F20+F23</f>
        <v>69.399999999999991</v>
      </c>
      <c r="G19" s="17">
        <f>G20+G23</f>
        <v>74.8</v>
      </c>
      <c r="H19" s="17">
        <f>H20+H23</f>
        <v>64.199999999999989</v>
      </c>
    </row>
    <row r="20" spans="1:8" s="9" customFormat="1" ht="23.25" x14ac:dyDescent="0.5">
      <c r="A20" s="14" t="s">
        <v>7</v>
      </c>
      <c r="B20" s="28">
        <f t="shared" ref="B20:B22" si="0">B8/$B$6*100</f>
        <v>69.348953393203502</v>
      </c>
      <c r="C20" s="28">
        <f t="shared" ref="C20:C24" si="1">C8/$C$6*100</f>
        <v>74.773092241661516</v>
      </c>
      <c r="D20" s="28">
        <f t="shared" ref="D20:D27" si="2">D8/$D$6*100</f>
        <v>64.070652726958997</v>
      </c>
      <c r="F20" s="17">
        <f>F21+F22</f>
        <v>69.3</v>
      </c>
      <c r="G20" s="17">
        <f>G21+G22</f>
        <v>74.8</v>
      </c>
      <c r="H20" s="17">
        <f>H21+H22</f>
        <v>64.099999999999994</v>
      </c>
    </row>
    <row r="21" spans="1:8" s="14" customFormat="1" ht="23.25" x14ac:dyDescent="0.5">
      <c r="A21" s="14" t="s">
        <v>8</v>
      </c>
      <c r="B21" s="28">
        <f t="shared" si="0"/>
        <v>69.348953393203502</v>
      </c>
      <c r="C21" s="28">
        <f t="shared" si="1"/>
        <v>74.773092241661516</v>
      </c>
      <c r="D21" s="28">
        <f t="shared" si="2"/>
        <v>64.070652726958997</v>
      </c>
      <c r="F21" s="17">
        <f t="shared" ref="F21:H27" si="3">ROUND(B21,1)</f>
        <v>69.3</v>
      </c>
      <c r="G21" s="17">
        <f t="shared" si="3"/>
        <v>74.8</v>
      </c>
      <c r="H21" s="17">
        <f t="shared" si="3"/>
        <v>64.099999999999994</v>
      </c>
    </row>
    <row r="22" spans="1:8" s="14" customFormat="1" ht="23.25" x14ac:dyDescent="0.5">
      <c r="A22" s="14" t="s">
        <v>9</v>
      </c>
      <c r="B22" s="26">
        <f t="shared" si="0"/>
        <v>0</v>
      </c>
      <c r="C22" s="26">
        <f t="shared" si="1"/>
        <v>0</v>
      </c>
      <c r="D22" s="26">
        <f t="shared" si="2"/>
        <v>0</v>
      </c>
      <c r="F22" s="17">
        <f t="shared" si="3"/>
        <v>0</v>
      </c>
      <c r="G22" s="17">
        <f t="shared" ref="G22" si="4">ROUND(C22,1)</f>
        <v>0</v>
      </c>
      <c r="H22" s="17">
        <f t="shared" ref="H22" si="5">ROUND(D22,1)</f>
        <v>0</v>
      </c>
    </row>
    <row r="23" spans="1:8" s="14" customFormat="1" ht="23.25" x14ac:dyDescent="0.5">
      <c r="A23" s="14" t="s">
        <v>10</v>
      </c>
      <c r="B23" s="28">
        <f>B11/$B$6*100</f>
        <v>7.0164699023465962E-2</v>
      </c>
      <c r="C23" s="29">
        <v>0</v>
      </c>
      <c r="D23" s="28">
        <f t="shared" si="2"/>
        <v>0.13844288805022542</v>
      </c>
      <c r="F23" s="17">
        <f>ROUND(B23,1)</f>
        <v>0.1</v>
      </c>
      <c r="G23" s="17">
        <f t="shared" si="3"/>
        <v>0</v>
      </c>
      <c r="H23" s="17">
        <f t="shared" si="3"/>
        <v>0.1</v>
      </c>
    </row>
    <row r="24" spans="1:8" s="9" customFormat="1" ht="23.25" x14ac:dyDescent="0.5">
      <c r="A24" s="9" t="s">
        <v>11</v>
      </c>
      <c r="B24" s="27">
        <f t="shared" ref="B24" si="6">B12/$B$6*100</f>
        <v>30.580884150101468</v>
      </c>
      <c r="C24" s="27">
        <f t="shared" si="1"/>
        <v>25.226907758338484</v>
      </c>
      <c r="D24" s="27">
        <f t="shared" si="2"/>
        <v>35.790908809358427</v>
      </c>
      <c r="F24" s="17">
        <f>F25+F26+F27</f>
        <v>30.6</v>
      </c>
      <c r="G24" s="17">
        <f>G25+G26+G27</f>
        <v>25.2</v>
      </c>
      <c r="H24" s="17">
        <f>H25+H26+H27</f>
        <v>35.799999999999997</v>
      </c>
    </row>
    <row r="25" spans="1:8" s="14" customFormat="1" ht="23.25" x14ac:dyDescent="0.5">
      <c r="A25" s="14" t="s">
        <v>12</v>
      </c>
      <c r="B25" s="28">
        <v>4.8</v>
      </c>
      <c r="C25" s="28">
        <f>C13/$C$6*100</f>
        <v>0.4137689593714764</v>
      </c>
      <c r="D25" s="28">
        <f t="shared" si="2"/>
        <v>8.95472544586565</v>
      </c>
      <c r="F25" s="17">
        <f>ROUND(B25,1)</f>
        <v>4.8</v>
      </c>
      <c r="G25" s="17">
        <f t="shared" si="3"/>
        <v>0.4</v>
      </c>
      <c r="H25" s="17">
        <f t="shared" si="3"/>
        <v>9</v>
      </c>
    </row>
    <row r="26" spans="1:8" s="14" customFormat="1" ht="23.25" x14ac:dyDescent="0.5">
      <c r="A26" s="14" t="s">
        <v>13</v>
      </c>
      <c r="B26" s="28">
        <f>B14/$B$6*100</f>
        <v>6.8240355184823924</v>
      </c>
      <c r="C26" s="28">
        <f>C14/$C$6*100</f>
        <v>6.1303650020005094</v>
      </c>
      <c r="D26" s="28">
        <f t="shared" si="2"/>
        <v>7.4990509731396635</v>
      </c>
      <c r="F26" s="17">
        <f t="shared" si="3"/>
        <v>6.8</v>
      </c>
      <c r="G26" s="17">
        <f t="shared" si="3"/>
        <v>6.1</v>
      </c>
      <c r="H26" s="17">
        <f t="shared" si="3"/>
        <v>7.5</v>
      </c>
    </row>
    <row r="27" spans="1:8" s="14" customFormat="1" ht="23.25" x14ac:dyDescent="0.5">
      <c r="A27" s="16" t="s">
        <v>14</v>
      </c>
      <c r="B27" s="28">
        <f>B15/$B$6*100</f>
        <v>19.014409202515893</v>
      </c>
      <c r="C27" s="28">
        <f>C15/$C$6*100</f>
        <v>18.682773796966501</v>
      </c>
      <c r="D27" s="28">
        <f t="shared" si="2"/>
        <v>19.337127965985463</v>
      </c>
      <c r="F27" s="17">
        <f t="shared" si="3"/>
        <v>19</v>
      </c>
      <c r="G27" s="17">
        <f>ROUND(C27,1)</f>
        <v>18.7</v>
      </c>
      <c r="H27" s="17">
        <f t="shared" si="3"/>
        <v>19.3</v>
      </c>
    </row>
    <row r="28" spans="1:8" ht="6.75" customHeight="1" x14ac:dyDescent="0.35">
      <c r="A28" s="18"/>
      <c r="B28" s="18"/>
      <c r="C28" s="18"/>
      <c r="D28" s="18"/>
    </row>
    <row r="29" spans="1:8" s="19" customFormat="1" ht="23.25" customHeight="1" x14ac:dyDescent="0.35">
      <c r="A29" s="30" t="s">
        <v>16</v>
      </c>
      <c r="B29" s="25"/>
      <c r="C29" s="25"/>
      <c r="D29" s="25"/>
    </row>
  </sheetData>
  <mergeCells count="2">
    <mergeCell ref="B4:D4"/>
    <mergeCell ref="B16:D16"/>
  </mergeCells>
  <pageMargins left="0.98425196850393704" right="0.78740157480314965" top="0.70866141732283472" bottom="0.59055118110236227" header="0.31496062992125984" footer="0.62992125984251968"/>
  <pageSetup paperSize="9" scale="85" firstPageNumber="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V.11_x64</cp:lastModifiedBy>
  <cp:lastPrinted>2020-04-03T07:38:56Z</cp:lastPrinted>
  <dcterms:created xsi:type="dcterms:W3CDTF">2019-10-16T03:45:35Z</dcterms:created>
  <dcterms:modified xsi:type="dcterms:W3CDTF">2020-04-08T09:12:44Z</dcterms:modified>
</cp:coreProperties>
</file>