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รง\2563\รวม 2563\"/>
    </mc:Choice>
  </mc:AlternateContent>
  <xr:revisionPtr revIDLastSave="0" documentId="8_{DCD32C59-3B78-4AF9-A7C9-27EEC1A6FBBF}" xr6:coauthVersionLast="46" xr6:coauthVersionMax="46" xr10:uidLastSave="{00000000-0000-0000-0000-000000000000}"/>
  <bookViews>
    <workbookView xWindow="-120" yWindow="-120" windowWidth="21840" windowHeight="13140"/>
  </bookViews>
  <sheets>
    <sheet name="ตารางที่2" sheetId="1" r:id="rId1"/>
  </sheets>
  <calcPr calcId="191029"/>
</workbook>
</file>

<file path=xl/calcChain.xml><?xml version="1.0" encoding="utf-8"?>
<calcChain xmlns="http://schemas.openxmlformats.org/spreadsheetml/2006/main">
  <c r="D31" i="1" l="1"/>
  <c r="D24" i="1"/>
  <c r="D25" i="1"/>
  <c r="D26" i="1"/>
  <c r="D27" i="1"/>
  <c r="D28" i="1"/>
  <c r="D29" i="1"/>
  <c r="D30" i="1"/>
  <c r="D32" i="1"/>
  <c r="D33" i="1"/>
  <c r="D34" i="1"/>
  <c r="D35" i="1"/>
  <c r="D36" i="1"/>
  <c r="D23" i="1"/>
  <c r="C31" i="1"/>
  <c r="C26" i="1"/>
  <c r="C23" i="1"/>
  <c r="C24" i="1"/>
  <c r="C25" i="1"/>
  <c r="C27" i="1"/>
  <c r="C28" i="1"/>
  <c r="C29" i="1"/>
  <c r="C30" i="1"/>
  <c r="C32" i="1"/>
  <c r="C33" i="1"/>
  <c r="C34" i="1"/>
  <c r="C35" i="1"/>
  <c r="C36" i="1"/>
  <c r="B36" i="1"/>
  <c r="B35" i="1"/>
  <c r="B27" i="1"/>
  <c r="B24" i="1"/>
  <c r="B23" i="1"/>
  <c r="Q11" i="1"/>
  <c r="Q6" i="1"/>
  <c r="P11" i="1"/>
  <c r="P6" i="1"/>
  <c r="O11" i="1"/>
  <c r="O6" i="1"/>
  <c r="Q15" i="1"/>
  <c r="P15" i="1"/>
  <c r="O15" i="1"/>
  <c r="L22" i="1"/>
  <c r="K22" i="1"/>
  <c r="J22" i="1"/>
  <c r="H22" i="1"/>
  <c r="G22" i="1"/>
  <c r="F22" i="1"/>
  <c r="L6" i="1"/>
  <c r="K6" i="1"/>
  <c r="J6" i="1"/>
  <c r="H15" i="1"/>
  <c r="G15" i="1"/>
  <c r="F15" i="1"/>
  <c r="H11" i="1"/>
  <c r="H6" i="1"/>
  <c r="G11" i="1"/>
  <c r="G6" i="1"/>
  <c r="F6" i="1"/>
  <c r="F18" i="1"/>
  <c r="F17" i="1"/>
  <c r="F16" i="1"/>
  <c r="F14" i="1"/>
  <c r="F13" i="1"/>
  <c r="F12" i="1"/>
  <c r="F10" i="1"/>
  <c r="F9" i="1"/>
  <c r="F8" i="1"/>
  <c r="F7" i="1"/>
  <c r="B33" i="1"/>
  <c r="B29" i="1"/>
  <c r="B32" i="1"/>
  <c r="B28" i="1"/>
  <c r="B25" i="1"/>
  <c r="B34" i="1"/>
  <c r="B31" i="1"/>
  <c r="B26" i="1"/>
  <c r="B30" i="1"/>
  <c r="C22" i="1"/>
  <c r="B22" i="1"/>
  <c r="D22" i="1"/>
  <c r="F11" i="1"/>
</calcChain>
</file>

<file path=xl/sharedStrings.xml><?xml version="1.0" encoding="utf-8"?>
<sst xmlns="http://schemas.openxmlformats.org/spreadsheetml/2006/main" count="55" uniqueCount="26">
  <si>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</si>
  <si>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</si>
  <si>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</si>
  <si>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</si>
  <si>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</si>
  <si>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</si>
  <si>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</si>
  <si>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</si>
  <si>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</si>
  <si>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</si>
  <si>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</si>
  <si>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</si>
  <si>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</si>
  <si>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</si>
  <si>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</si>
  <si>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</si>
  <si>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</si>
  <si>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</si>
  <si>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</si>
  <si>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</si>
  <si>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</si>
  <si>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6. มหาวิทยาลัย</t>
  </si>
  <si>
    <t>จำนวน  (คน)</t>
  </si>
  <si>
    <t>-</t>
  </si>
  <si>
    <t xml:space="preserve">                        -   </t>
  </si>
  <si>
    <t xml:space="preserve">             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</si>
</sst>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4" formatCode="_-* #,##0.00_-;\-* #,##0.00_-;_-* &quot;-&quot;??_-;_-@_-"/>
    <numFmt numFmtId="219" formatCode="#,##0.0"/>
    <numFmt numFmtId="226" formatCode="0.0"/>
    <numFmt numFmtId="229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color rgb="FF00B0F0"/>
      <name val="TH SarabunPSK"/>
      <family val="2"/>
    </font>
    <font>
      <sz val="13"/>
      <color rgb="FFFF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219" fontId="3" fillId="0" borderId="0" xfId="0" applyNumberFormat="1" applyFont="1" applyBorder="1" applyAlignment="1" applyProtection="1">
      <alignment horizontal="left" vertical="center"/>
    </xf>
    <xf numFmtId="229" fontId="5" fillId="0" borderId="0" xfId="1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226" fontId="3" fillId="0" borderId="0" xfId="0" applyNumberFormat="1" applyFont="1"/>
    <xf numFmtId="226" fontId="8" fillId="0" borderId="0" xfId="0" applyNumberFormat="1" applyFont="1"/>
    <xf numFmtId="226" fontId="9" fillId="0" borderId="0" xfId="0" applyNumberFormat="1" applyFont="1"/>
    <xf numFmtId="226" fontId="10" fillId="0" borderId="0" xfId="0" applyNumberFormat="1" applyFont="1"/>
    <xf numFmtId="229" fontId="3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219" fontId="3" fillId="0" borderId="0" xfId="0" applyNumberFormat="1" applyFont="1" applyAlignment="1">
      <alignment horizontal="right" vertical="center"/>
    </xf>
    <xf numFmtId="219" fontId="6" fillId="0" borderId="0" xfId="0" applyNumberFormat="1" applyFont="1" applyAlignment="1">
      <alignment horizontal="right" vertical="center"/>
    </xf>
    <xf numFmtId="219" fontId="6" fillId="0" borderId="2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94" fontId="5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2" fontId="3" fillId="0" borderId="2" xfId="0" applyNumberFormat="1" applyFont="1" applyBorder="1" applyAlignment="1">
      <alignment horizontal="right" vertical="center"/>
    </xf>
    <xf numFmtId="0" fontId="3" fillId="0" borderId="2" xfId="0" applyFont="1" applyBorder="1"/>
    <xf numFmtId="0" fontId="6" fillId="0" borderId="0" xfId="0" applyFont="1" applyBorder="1" applyAlignment="1">
      <alignment horizontal="right" vertical="center"/>
    </xf>
    <xf numFmtId="0" fontId="4" fillId="0" borderId="0" xfId="0" applyFont="1" applyBorder="1"/>
    <xf numFmtId="0" fontId="12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Normal="100" workbookViewId="0">
      <selection activeCell="B4" sqref="B4"/>
    </sheetView>
  </sheetViews>
  <sheetFormatPr defaultRowHeight="26.25" customHeight="1" x14ac:dyDescent="0.35"/>
  <cols>
    <col min="1" max="1" width="32.140625" style="1" customWidth="1"/>
    <col min="2" max="2" width="19.140625" style="3" customWidth="1"/>
    <col min="3" max="3" width="18.7109375" style="3" customWidth="1"/>
    <col min="4" max="4" width="17.140625" style="3" customWidth="1"/>
    <col min="5" max="16" width="9.140625" style="3" hidden="1" customWidth="1"/>
    <col min="17" max="17" width="0" style="3" hidden="1" customWidth="1"/>
    <col min="18" max="16384" width="9.140625" style="3"/>
  </cols>
  <sheetData>
    <row r="1" spans="1:18" s="1" customFormat="1" ht="26.25" customHeight="1" x14ac:dyDescent="0.35">
      <c r="A1" s="1" t="s">
        <v>20</v>
      </c>
      <c r="B1" s="2"/>
      <c r="C1" s="2"/>
      <c r="D1" s="2"/>
    </row>
    <row r="2" spans="1:18" s="1" customFormat="1" ht="26.25" customHeight="1" x14ac:dyDescent="0.35">
      <c r="A2" s="1" t="s">
        <v>25</v>
      </c>
      <c r="B2" s="2"/>
      <c r="C2" s="2"/>
      <c r="D2" s="2"/>
    </row>
    <row r="3" spans="1:18" ht="8.25" customHeight="1" x14ac:dyDescent="0.35"/>
    <row r="4" spans="1:18" s="7" customFormat="1" ht="24" customHeight="1" x14ac:dyDescent="0.3">
      <c r="A4" s="4" t="s">
        <v>0</v>
      </c>
      <c r="B4" s="5" t="s">
        <v>1</v>
      </c>
      <c r="C4" s="5" t="s">
        <v>2</v>
      </c>
      <c r="D4" s="5" t="s">
        <v>3</v>
      </c>
    </row>
    <row r="5" spans="1:18" s="7" customFormat="1" ht="19.5" customHeight="1" x14ac:dyDescent="0.3">
      <c r="B5" s="46" t="s">
        <v>22</v>
      </c>
      <c r="C5" s="46"/>
      <c r="D5" s="46"/>
    </row>
    <row r="6" spans="1:18" s="9" customFormat="1" ht="21" customHeight="1" x14ac:dyDescent="0.3">
      <c r="A6" s="8" t="s">
        <v>4</v>
      </c>
      <c r="B6" s="27">
        <v>4773354</v>
      </c>
      <c r="C6" s="27">
        <v>2294297</v>
      </c>
      <c r="D6" s="27">
        <v>2479057</v>
      </c>
      <c r="F6" s="27">
        <f>G6+H6</f>
        <v>1361343</v>
      </c>
      <c r="G6" s="27">
        <f>G7+G8+G9+G10+G11+G15</f>
        <v>659876</v>
      </c>
      <c r="H6" s="27">
        <f>H7+H8+H9+H10+H11+H15</f>
        <v>701467</v>
      </c>
      <c r="J6" s="21">
        <f>K6+L6</f>
        <v>1361343</v>
      </c>
      <c r="K6" s="21">
        <f>K7+K8+K9+K10+K12+K13+K14+K16+K17+K18</f>
        <v>659876</v>
      </c>
      <c r="L6" s="21">
        <f>L7+L8+L9+L10+L12+L13+L14+L16+L17+L18</f>
        <v>701467</v>
      </c>
      <c r="O6" s="40">
        <f>O7+O8+O9+O10+O11+O15</f>
        <v>1361343</v>
      </c>
      <c r="P6" s="40">
        <f>P7+P8+P9+P10+P11+P15</f>
        <v>659876</v>
      </c>
      <c r="Q6" s="40">
        <f>Q7+Q8+Q9+Q10+Q11+Q15</f>
        <v>701467</v>
      </c>
      <c r="R6" s="40"/>
    </row>
    <row r="7" spans="1:18" s="9" customFormat="1" ht="21" customHeight="1" x14ac:dyDescent="0.5">
      <c r="A7" s="10" t="s">
        <v>5</v>
      </c>
      <c r="B7" s="22">
        <v>66106.922500000001</v>
      </c>
      <c r="C7" s="22">
        <v>23737.642500000002</v>
      </c>
      <c r="D7" s="22">
        <v>42369.279999999999</v>
      </c>
      <c r="F7" s="22">
        <f t="shared" ref="F7:F18" si="0">G7+H7</f>
        <v>18276</v>
      </c>
      <c r="G7" s="22">
        <v>7419</v>
      </c>
      <c r="H7" s="22">
        <v>10857</v>
      </c>
      <c r="J7" s="22">
        <v>18276</v>
      </c>
      <c r="K7" s="22">
        <v>7419</v>
      </c>
      <c r="L7" s="22">
        <v>10857</v>
      </c>
      <c r="O7" s="22">
        <v>18276</v>
      </c>
      <c r="P7" s="22">
        <v>7419</v>
      </c>
      <c r="Q7" s="22">
        <v>10857</v>
      </c>
      <c r="R7" s="40"/>
    </row>
    <row r="8" spans="1:18" s="9" customFormat="1" ht="21" customHeight="1" x14ac:dyDescent="0.3">
      <c r="A8" s="2" t="s">
        <v>6</v>
      </c>
      <c r="B8" s="22">
        <v>1464664.655</v>
      </c>
      <c r="C8" s="22">
        <v>634916.23750000005</v>
      </c>
      <c r="D8" s="22">
        <v>829748.41749999998</v>
      </c>
      <c r="F8" s="22">
        <f t="shared" si="0"/>
        <v>453378</v>
      </c>
      <c r="G8" s="22">
        <v>199448</v>
      </c>
      <c r="H8" s="22">
        <v>253930</v>
      </c>
      <c r="J8" s="22">
        <v>453378</v>
      </c>
      <c r="K8" s="22">
        <v>199448</v>
      </c>
      <c r="L8" s="22">
        <v>253930</v>
      </c>
      <c r="O8" s="22">
        <v>453378</v>
      </c>
      <c r="P8" s="22">
        <v>199448</v>
      </c>
      <c r="Q8" s="22">
        <v>253930</v>
      </c>
      <c r="R8" s="40"/>
    </row>
    <row r="9" spans="1:18" s="9" customFormat="1" ht="21" customHeight="1" x14ac:dyDescent="0.5">
      <c r="A9" s="11" t="s">
        <v>7</v>
      </c>
      <c r="B9" s="22">
        <v>1104902.18</v>
      </c>
      <c r="C9" s="22">
        <v>576075.6875</v>
      </c>
      <c r="D9" s="22">
        <v>528826.49</v>
      </c>
      <c r="F9" s="22">
        <f t="shared" si="0"/>
        <v>320338</v>
      </c>
      <c r="G9" s="22">
        <v>169426</v>
      </c>
      <c r="H9" s="22">
        <v>150912</v>
      </c>
      <c r="J9" s="22">
        <v>320338</v>
      </c>
      <c r="K9" s="22">
        <v>169426</v>
      </c>
      <c r="L9" s="22">
        <v>150912</v>
      </c>
      <c r="O9" s="22">
        <v>320338</v>
      </c>
      <c r="P9" s="22">
        <v>169426</v>
      </c>
      <c r="Q9" s="22">
        <v>150912</v>
      </c>
      <c r="R9" s="40"/>
    </row>
    <row r="10" spans="1:18" s="9" customFormat="1" ht="21" customHeight="1" x14ac:dyDescent="0.5">
      <c r="A10" s="11" t="s">
        <v>8</v>
      </c>
      <c r="B10" s="22">
        <v>924789.3125</v>
      </c>
      <c r="C10" s="22">
        <v>487878.49249999999</v>
      </c>
      <c r="D10" s="22">
        <v>436910.82</v>
      </c>
      <c r="F10" s="22">
        <f t="shared" si="0"/>
        <v>283093</v>
      </c>
      <c r="G10" s="22">
        <v>159341</v>
      </c>
      <c r="H10" s="22">
        <v>123752</v>
      </c>
      <c r="J10" s="22">
        <v>283093</v>
      </c>
      <c r="K10" s="22">
        <v>159341</v>
      </c>
      <c r="L10" s="22">
        <v>123752</v>
      </c>
      <c r="O10" s="22">
        <v>283093</v>
      </c>
      <c r="P10" s="22">
        <v>159341</v>
      </c>
      <c r="Q10" s="22">
        <v>123752</v>
      </c>
      <c r="R10" s="40"/>
    </row>
    <row r="11" spans="1:18" s="2" customFormat="1" ht="21" customHeight="1" x14ac:dyDescent="0.35">
      <c r="A11" s="2" t="s">
        <v>9</v>
      </c>
      <c r="B11" s="22">
        <v>726127.45</v>
      </c>
      <c r="C11" s="22">
        <v>356988.86</v>
      </c>
      <c r="D11" s="22">
        <v>369138.33999999997</v>
      </c>
      <c r="F11" s="22">
        <f t="shared" si="0"/>
        <v>171921</v>
      </c>
      <c r="G11" s="22">
        <f>G12+G13+G14</f>
        <v>72884</v>
      </c>
      <c r="H11" s="22">
        <f>H12+H13+H14</f>
        <v>99037</v>
      </c>
      <c r="J11" s="3"/>
      <c r="K11" s="25"/>
      <c r="L11" s="3"/>
      <c r="O11" s="39">
        <f>O12+O13+O14</f>
        <v>171921</v>
      </c>
      <c r="P11" s="39">
        <f>P12+P13+P14</f>
        <v>72884</v>
      </c>
      <c r="Q11" s="39">
        <f>Q12+Q13+Q14</f>
        <v>99037</v>
      </c>
      <c r="R11" s="40"/>
    </row>
    <row r="12" spans="1:18" s="2" customFormat="1" ht="21" customHeight="1" x14ac:dyDescent="0.3">
      <c r="A12" s="12" t="s">
        <v>10</v>
      </c>
      <c r="B12" s="22">
        <v>610220.46</v>
      </c>
      <c r="C12" s="22">
        <v>297644.90000000002</v>
      </c>
      <c r="D12" s="22">
        <v>312575.56</v>
      </c>
      <c r="F12" s="22">
        <f t="shared" si="0"/>
        <v>148738</v>
      </c>
      <c r="G12" s="22">
        <v>58515</v>
      </c>
      <c r="H12" s="22">
        <v>90223</v>
      </c>
      <c r="J12" s="22">
        <v>148738</v>
      </c>
      <c r="K12" s="22">
        <v>58515</v>
      </c>
      <c r="L12" s="22">
        <v>90223</v>
      </c>
      <c r="O12" s="22">
        <v>148738</v>
      </c>
      <c r="P12" s="22">
        <v>58515</v>
      </c>
      <c r="Q12" s="22">
        <v>90223</v>
      </c>
      <c r="R12" s="40"/>
    </row>
    <row r="13" spans="1:18" s="2" customFormat="1" ht="21" customHeight="1" x14ac:dyDescent="0.3">
      <c r="A13" s="12" t="s">
        <v>11</v>
      </c>
      <c r="B13" s="22">
        <v>114211.98999999999</v>
      </c>
      <c r="C13" s="22">
        <v>59250.46</v>
      </c>
      <c r="D13" s="22">
        <v>54961.53</v>
      </c>
      <c r="F13" s="22">
        <f t="shared" si="0"/>
        <v>22513</v>
      </c>
      <c r="G13" s="22">
        <v>13699</v>
      </c>
      <c r="H13" s="22">
        <v>8814</v>
      </c>
      <c r="J13" s="22">
        <v>22513</v>
      </c>
      <c r="K13" s="22">
        <v>13699</v>
      </c>
      <c r="L13" s="22">
        <v>8814</v>
      </c>
      <c r="O13" s="22">
        <v>22513</v>
      </c>
      <c r="P13" s="22">
        <v>13699</v>
      </c>
      <c r="Q13" s="22">
        <v>8814</v>
      </c>
      <c r="R13" s="40"/>
    </row>
    <row r="14" spans="1:18" s="2" customFormat="1" ht="21" customHeight="1" x14ac:dyDescent="0.3">
      <c r="A14" s="13" t="s">
        <v>12</v>
      </c>
      <c r="B14" s="22">
        <v>1695</v>
      </c>
      <c r="C14" s="22">
        <v>93.5</v>
      </c>
      <c r="D14" s="22">
        <v>1601.25</v>
      </c>
      <c r="F14" s="22">
        <f t="shared" si="0"/>
        <v>670</v>
      </c>
      <c r="G14" s="22">
        <v>670</v>
      </c>
      <c r="H14" s="26">
        <v>0</v>
      </c>
      <c r="J14" s="23">
        <v>670</v>
      </c>
      <c r="K14" s="23">
        <v>670</v>
      </c>
      <c r="L14" s="23">
        <v>0</v>
      </c>
      <c r="O14" s="22">
        <v>670</v>
      </c>
      <c r="P14" s="22">
        <v>670</v>
      </c>
      <c r="Q14" s="22">
        <v>0</v>
      </c>
      <c r="R14" s="40"/>
    </row>
    <row r="15" spans="1:18" s="2" customFormat="1" ht="21" customHeight="1" x14ac:dyDescent="0.35">
      <c r="A15" s="2" t="s">
        <v>21</v>
      </c>
      <c r="B15" s="22">
        <v>485842.98249999998</v>
      </c>
      <c r="C15" s="22">
        <v>214413.07750000001</v>
      </c>
      <c r="D15" s="22">
        <v>271430.15249999997</v>
      </c>
      <c r="F15" s="22">
        <f t="shared" si="0"/>
        <v>114337</v>
      </c>
      <c r="G15" s="22">
        <f>G16+G17+G18</f>
        <v>51358</v>
      </c>
      <c r="H15" s="22">
        <f>H16+H17+H18</f>
        <v>62979</v>
      </c>
      <c r="J15" s="3"/>
      <c r="K15" s="3"/>
      <c r="L15" s="3"/>
      <c r="O15" s="39">
        <f>O16+O17+O18</f>
        <v>114337</v>
      </c>
      <c r="P15" s="39">
        <f>P16+P17+P18</f>
        <v>51358</v>
      </c>
      <c r="Q15" s="39">
        <f>Q16+Q17+Q18</f>
        <v>62979</v>
      </c>
      <c r="R15" s="40"/>
    </row>
    <row r="16" spans="1:18" s="9" customFormat="1" ht="21" customHeight="1" x14ac:dyDescent="0.5">
      <c r="A16" s="13" t="s">
        <v>14</v>
      </c>
      <c r="B16" s="22">
        <v>221986.965</v>
      </c>
      <c r="C16" s="22">
        <v>100662.3575</v>
      </c>
      <c r="D16" s="22">
        <v>121324.605</v>
      </c>
      <c r="F16" s="22">
        <f t="shared" si="0"/>
        <v>50933</v>
      </c>
      <c r="G16" s="22">
        <v>26357</v>
      </c>
      <c r="H16" s="22">
        <v>24576</v>
      </c>
      <c r="J16" s="22">
        <v>50933</v>
      </c>
      <c r="K16" s="22">
        <v>26357</v>
      </c>
      <c r="L16" s="22">
        <v>24576</v>
      </c>
      <c r="O16" s="22">
        <v>50933</v>
      </c>
      <c r="P16" s="22">
        <v>26357</v>
      </c>
      <c r="Q16" s="22">
        <v>24576</v>
      </c>
      <c r="R16" s="40"/>
    </row>
    <row r="17" spans="1:20" s="9" customFormat="1" ht="21" customHeight="1" x14ac:dyDescent="0.5">
      <c r="A17" s="13" t="s">
        <v>15</v>
      </c>
      <c r="B17" s="22">
        <v>159209.655</v>
      </c>
      <c r="C17" s="22">
        <v>80784.832500000004</v>
      </c>
      <c r="D17" s="22">
        <v>78424.822499999995</v>
      </c>
      <c r="F17" s="22">
        <f t="shared" si="0"/>
        <v>36756</v>
      </c>
      <c r="G17" s="22">
        <v>15482</v>
      </c>
      <c r="H17" s="22">
        <v>21274</v>
      </c>
      <c r="J17" s="22">
        <v>36756</v>
      </c>
      <c r="K17" s="22">
        <v>15482</v>
      </c>
      <c r="L17" s="22">
        <v>21274</v>
      </c>
      <c r="O17" s="22">
        <v>36756</v>
      </c>
      <c r="P17" s="22">
        <v>15482</v>
      </c>
      <c r="Q17" s="22">
        <v>21274</v>
      </c>
      <c r="R17" s="40"/>
    </row>
    <row r="18" spans="1:20" s="9" customFormat="1" ht="21" customHeight="1" x14ac:dyDescent="0.5">
      <c r="A18" s="13" t="s">
        <v>16</v>
      </c>
      <c r="B18" s="22">
        <v>104646.3625</v>
      </c>
      <c r="C18" s="22">
        <v>32965.887499999997</v>
      </c>
      <c r="D18" s="22">
        <v>71680.725000000006</v>
      </c>
      <c r="F18" s="22">
        <f t="shared" si="0"/>
        <v>26648</v>
      </c>
      <c r="G18" s="22">
        <v>9519</v>
      </c>
      <c r="H18" s="22">
        <v>17129</v>
      </c>
      <c r="J18" s="22">
        <v>26648</v>
      </c>
      <c r="K18" s="22">
        <v>9519</v>
      </c>
      <c r="L18" s="22">
        <v>17129</v>
      </c>
      <c r="O18" s="22">
        <v>26648</v>
      </c>
      <c r="P18" s="22">
        <v>9519</v>
      </c>
      <c r="Q18" s="22">
        <v>17129</v>
      </c>
      <c r="R18" s="40"/>
    </row>
    <row r="19" spans="1:20" s="9" customFormat="1" ht="21" customHeight="1" x14ac:dyDescent="0.5">
      <c r="A19" s="12" t="s">
        <v>17</v>
      </c>
      <c r="B19" s="22">
        <v>0</v>
      </c>
      <c r="C19" s="22">
        <v>0</v>
      </c>
      <c r="D19" s="22">
        <v>0</v>
      </c>
      <c r="F19" s="26" t="s">
        <v>23</v>
      </c>
      <c r="G19" s="26" t="s">
        <v>23</v>
      </c>
      <c r="H19" s="26" t="s">
        <v>23</v>
      </c>
      <c r="J19" s="24" t="s">
        <v>23</v>
      </c>
      <c r="K19" s="23">
        <v>0</v>
      </c>
      <c r="L19" s="24" t="s">
        <v>23</v>
      </c>
    </row>
    <row r="20" spans="1:20" s="9" customFormat="1" ht="21" customHeight="1" x14ac:dyDescent="0.5">
      <c r="A20" s="12" t="s">
        <v>18</v>
      </c>
      <c r="B20" s="22">
        <v>920.5</v>
      </c>
      <c r="C20" s="22">
        <v>287</v>
      </c>
      <c r="D20" s="22">
        <v>633.5</v>
      </c>
      <c r="F20" s="26" t="s">
        <v>23</v>
      </c>
      <c r="G20" s="26" t="s">
        <v>23</v>
      </c>
      <c r="H20" s="26" t="s">
        <v>23</v>
      </c>
      <c r="J20" s="24" t="s">
        <v>23</v>
      </c>
      <c r="K20" s="23">
        <v>0</v>
      </c>
      <c r="L20" s="24" t="s">
        <v>23</v>
      </c>
    </row>
    <row r="21" spans="1:20" s="9" customFormat="1" ht="19.5" customHeight="1" x14ac:dyDescent="0.5">
      <c r="B21" s="47" t="s">
        <v>19</v>
      </c>
      <c r="C21" s="47"/>
      <c r="D21" s="47"/>
      <c r="F21" s="45">
        <v>0</v>
      </c>
      <c r="G21" s="45"/>
      <c r="H21" s="45"/>
      <c r="M21" s="45"/>
      <c r="N21" s="45"/>
      <c r="O21" s="45"/>
    </row>
    <row r="22" spans="1:20" s="2" customFormat="1" ht="18.75" customHeight="1" x14ac:dyDescent="0.3">
      <c r="A22" s="6" t="s">
        <v>4</v>
      </c>
      <c r="B22" s="14">
        <f>B23+B24+B25+B26+B27+B31</f>
        <v>99.980715917989741</v>
      </c>
      <c r="C22" s="14">
        <f>C23+C24+C25+C26+C27+C31</f>
        <v>99.987490612592865</v>
      </c>
      <c r="D22" s="14">
        <f>D23+D24+D25+D26+D27+D31</f>
        <v>99.974445928431663</v>
      </c>
      <c r="E22" s="14"/>
      <c r="F22" s="28">
        <f>F23+F24+F25+F26+F27+F31</f>
        <v>100</v>
      </c>
      <c r="G22" s="28">
        <f>G23+G24+G25+G26+G27+G31</f>
        <v>100</v>
      </c>
      <c r="H22" s="28">
        <f>H23+H24+H25+H26+H27+H31</f>
        <v>100</v>
      </c>
      <c r="J22" s="34">
        <f>J23+J24+J25+J26+J27+J31</f>
        <v>100</v>
      </c>
      <c r="K22" s="34">
        <f>K23+K24+K25+K26+K27+K31</f>
        <v>100</v>
      </c>
      <c r="L22" s="34">
        <f>L23+L24+L25+L26+L27+L31</f>
        <v>100.00000000000001</v>
      </c>
      <c r="M22" s="45"/>
      <c r="N22" s="45"/>
      <c r="O22" s="45"/>
      <c r="R22" s="37"/>
      <c r="S22" s="37"/>
      <c r="T22" s="37"/>
    </row>
    <row r="23" spans="1:20" s="2" customFormat="1" ht="21" customHeight="1" x14ac:dyDescent="0.3">
      <c r="A23" s="10" t="s">
        <v>5</v>
      </c>
      <c r="B23" s="32">
        <f>B7*100/$B$6</f>
        <v>1.3849155646113822</v>
      </c>
      <c r="C23" s="32">
        <f>C7*100/$C$6</f>
        <v>1.0346368626206632</v>
      </c>
      <c r="D23" s="32">
        <f>D7*100/$D$6</f>
        <v>1.7090885768257849</v>
      </c>
      <c r="E23" s="18"/>
      <c r="F23" s="29">
        <v>1.3</v>
      </c>
      <c r="G23" s="29">
        <v>1.1000000000000001</v>
      </c>
      <c r="H23" s="29">
        <v>1.6</v>
      </c>
      <c r="J23" s="33">
        <v>1.34</v>
      </c>
      <c r="K23" s="32">
        <v>1.1200000000000001</v>
      </c>
      <c r="L23" s="33">
        <v>1.55</v>
      </c>
      <c r="M23" s="45"/>
      <c r="N23" s="45"/>
      <c r="O23" s="45"/>
      <c r="R23" s="33"/>
      <c r="S23" s="33"/>
      <c r="T23" s="33"/>
    </row>
    <row r="24" spans="1:20" s="2" customFormat="1" ht="21" customHeight="1" x14ac:dyDescent="0.3">
      <c r="A24" s="2" t="s">
        <v>6</v>
      </c>
      <c r="B24" s="32">
        <f>B8*100/$B$6</f>
        <v>30.684182547533663</v>
      </c>
      <c r="C24" s="32">
        <f t="shared" ref="C24:C36" si="1">C8*100/$C$6</f>
        <v>27.673672480066884</v>
      </c>
      <c r="D24" s="32">
        <f>D8*100/$D$6</f>
        <v>33.470324300732095</v>
      </c>
      <c r="E24" s="18"/>
      <c r="F24" s="29">
        <v>33.299999999999997</v>
      </c>
      <c r="G24" s="29">
        <v>30.2</v>
      </c>
      <c r="H24" s="29">
        <v>36.200000000000003</v>
      </c>
      <c r="I24" s="20"/>
      <c r="J24" s="33">
        <v>33.299999999999997</v>
      </c>
      <c r="K24" s="32">
        <v>30.23</v>
      </c>
      <c r="L24" s="33">
        <v>36.200000000000003</v>
      </c>
      <c r="M24" s="45"/>
      <c r="N24" s="45"/>
      <c r="O24" s="45"/>
      <c r="R24" s="33"/>
      <c r="S24" s="33"/>
      <c r="T24" s="33"/>
    </row>
    <row r="25" spans="1:20" s="2" customFormat="1" ht="21" customHeight="1" x14ac:dyDescent="0.3">
      <c r="A25" s="11" t="s">
        <v>7</v>
      </c>
      <c r="B25" s="32">
        <f t="shared" ref="B25:B34" si="2">B9*100/$B$6</f>
        <v>23.147291820384577</v>
      </c>
      <c r="C25" s="32">
        <f t="shared" si="1"/>
        <v>25.109028495438906</v>
      </c>
      <c r="D25" s="32">
        <f t="shared" ref="D25:D36" si="3">D9*100/$D$6</f>
        <v>21.331760020039876</v>
      </c>
      <c r="E25" s="18"/>
      <c r="F25" s="29">
        <v>23.6</v>
      </c>
      <c r="G25" s="29">
        <v>25.7</v>
      </c>
      <c r="H25" s="29">
        <v>21.5</v>
      </c>
      <c r="J25" s="33">
        <v>23.53</v>
      </c>
      <c r="K25" s="32">
        <v>25.68</v>
      </c>
      <c r="L25" s="33">
        <v>21.51</v>
      </c>
      <c r="M25" s="45"/>
      <c r="N25" s="45"/>
      <c r="O25" s="45"/>
      <c r="R25" s="33"/>
      <c r="S25" s="33"/>
      <c r="T25" s="33"/>
    </row>
    <row r="26" spans="1:20" s="2" customFormat="1" ht="21" customHeight="1" x14ac:dyDescent="0.3">
      <c r="A26" s="11" t="s">
        <v>8</v>
      </c>
      <c r="B26" s="32">
        <f t="shared" si="2"/>
        <v>19.373993894020849</v>
      </c>
      <c r="C26" s="32">
        <f>C10*100/$C$6</f>
        <v>21.26483591705869</v>
      </c>
      <c r="D26" s="32">
        <f t="shared" si="3"/>
        <v>17.624073185892861</v>
      </c>
      <c r="E26" s="18"/>
      <c r="F26" s="29">
        <v>20.8</v>
      </c>
      <c r="G26" s="29">
        <v>24.2</v>
      </c>
      <c r="H26" s="29">
        <v>17.600000000000001</v>
      </c>
      <c r="J26" s="33">
        <v>20.8</v>
      </c>
      <c r="K26" s="32">
        <v>24.15</v>
      </c>
      <c r="L26" s="33">
        <v>17.64</v>
      </c>
      <c r="M26" s="45"/>
      <c r="N26" s="45"/>
      <c r="O26" s="45"/>
      <c r="R26" s="33"/>
      <c r="S26" s="33"/>
      <c r="T26" s="33"/>
    </row>
    <row r="27" spans="1:20" s="2" customFormat="1" ht="21" customHeight="1" x14ac:dyDescent="0.3">
      <c r="A27" s="2" t="s">
        <v>9</v>
      </c>
      <c r="B27" s="32">
        <f>B11*100/$B$6</f>
        <v>15.212101386153217</v>
      </c>
      <c r="C27" s="32">
        <f t="shared" si="1"/>
        <v>15.559836411763603</v>
      </c>
      <c r="D27" s="32">
        <f t="shared" si="3"/>
        <v>14.890272389864371</v>
      </c>
      <c r="E27" s="18"/>
      <c r="F27" s="29">
        <v>12.6</v>
      </c>
      <c r="G27" s="29">
        <v>11</v>
      </c>
      <c r="H27" s="29">
        <v>14.1</v>
      </c>
      <c r="I27" s="16"/>
      <c r="J27" s="33">
        <v>12.63</v>
      </c>
      <c r="K27" s="35">
        <v>11.04</v>
      </c>
      <c r="L27" s="33">
        <v>14.12</v>
      </c>
      <c r="M27" s="45"/>
      <c r="N27" s="45"/>
      <c r="O27" s="45"/>
      <c r="R27" s="36"/>
      <c r="S27" s="36"/>
      <c r="T27" s="36"/>
    </row>
    <row r="28" spans="1:20" s="2" customFormat="1" ht="21" customHeight="1" x14ac:dyDescent="0.3">
      <c r="A28" s="12" t="s">
        <v>10</v>
      </c>
      <c r="B28" s="32">
        <f t="shared" si="2"/>
        <v>12.783892835100854</v>
      </c>
      <c r="C28" s="32">
        <f t="shared" si="1"/>
        <v>12.973250629713592</v>
      </c>
      <c r="D28" s="32">
        <f t="shared" si="3"/>
        <v>12.608647562359398</v>
      </c>
      <c r="E28" s="18"/>
      <c r="F28" s="29">
        <v>10.9</v>
      </c>
      <c r="G28" s="29">
        <v>8.9</v>
      </c>
      <c r="H28" s="29">
        <v>12.9</v>
      </c>
      <c r="J28" s="33">
        <v>10.93</v>
      </c>
      <c r="K28" s="32">
        <v>8.8699999999999992</v>
      </c>
      <c r="L28" s="33">
        <v>12.86</v>
      </c>
      <c r="M28" s="45"/>
      <c r="N28" s="45"/>
      <c r="O28" s="45"/>
      <c r="R28" s="33"/>
      <c r="S28" s="33"/>
      <c r="T28" s="33"/>
    </row>
    <row r="29" spans="1:20" s="2" customFormat="1" ht="21" customHeight="1" x14ac:dyDescent="0.3">
      <c r="A29" s="12" t="s">
        <v>11</v>
      </c>
      <c r="B29" s="32">
        <f t="shared" si="2"/>
        <v>2.39269892825883</v>
      </c>
      <c r="C29" s="32">
        <f t="shared" si="1"/>
        <v>2.5825104596309894</v>
      </c>
      <c r="D29" s="32">
        <f t="shared" si="3"/>
        <v>2.217033735004883</v>
      </c>
      <c r="E29" s="19"/>
      <c r="F29" s="29">
        <v>1.7</v>
      </c>
      <c r="G29" s="29">
        <v>2.1</v>
      </c>
      <c r="H29" s="29">
        <v>1.3</v>
      </c>
      <c r="J29" s="33">
        <v>1.65</v>
      </c>
      <c r="K29" s="32">
        <v>2.08</v>
      </c>
      <c r="L29" s="33">
        <v>1.26</v>
      </c>
      <c r="M29" s="45"/>
      <c r="N29" s="45"/>
      <c r="O29" s="45"/>
      <c r="R29" s="33"/>
      <c r="S29" s="38"/>
      <c r="T29" s="33"/>
    </row>
    <row r="30" spans="1:20" s="2" customFormat="1" ht="21" customHeight="1" x14ac:dyDescent="0.3">
      <c r="A30" s="13" t="s">
        <v>12</v>
      </c>
      <c r="B30" s="32">
        <f t="shared" si="2"/>
        <v>3.5509622793532598E-2</v>
      </c>
      <c r="C30" s="32">
        <f t="shared" si="1"/>
        <v>4.0753224190242156E-3</v>
      </c>
      <c r="D30" s="32">
        <f t="shared" si="3"/>
        <v>6.4591092500091762E-2</v>
      </c>
      <c r="E30" s="18"/>
      <c r="F30" s="29">
        <v>0</v>
      </c>
      <c r="G30" s="29">
        <v>0.1</v>
      </c>
      <c r="H30" s="29" t="s">
        <v>24</v>
      </c>
      <c r="J30" s="33">
        <v>0.05</v>
      </c>
      <c r="K30" s="32">
        <v>0.1</v>
      </c>
      <c r="L30" s="33">
        <v>0</v>
      </c>
      <c r="R30" s="33"/>
      <c r="S30" s="33"/>
      <c r="T30" s="33"/>
    </row>
    <row r="31" spans="1:20" s="2" customFormat="1" ht="21" customHeight="1" x14ac:dyDescent="0.3">
      <c r="A31" s="2" t="s">
        <v>13</v>
      </c>
      <c r="B31" s="32">
        <f t="shared" si="2"/>
        <v>10.178230705286053</v>
      </c>
      <c r="C31" s="32">
        <f>C15*100/$C$6</f>
        <v>9.3454804456441334</v>
      </c>
      <c r="D31" s="32">
        <f>D15*100/$D$6</f>
        <v>10.948927455076667</v>
      </c>
      <c r="E31" s="18"/>
      <c r="F31" s="29">
        <v>8.4</v>
      </c>
      <c r="G31" s="29">
        <v>7.8</v>
      </c>
      <c r="H31" s="29">
        <v>9</v>
      </c>
      <c r="I31" s="17"/>
      <c r="J31" s="33">
        <v>8.4</v>
      </c>
      <c r="K31" s="32">
        <v>7.78</v>
      </c>
      <c r="L31" s="33">
        <v>8.98</v>
      </c>
      <c r="R31" s="36"/>
      <c r="S31" s="36"/>
      <c r="T31" s="36"/>
    </row>
    <row r="32" spans="1:20" s="2" customFormat="1" ht="21" customHeight="1" x14ac:dyDescent="0.3">
      <c r="A32" s="13" t="s">
        <v>14</v>
      </c>
      <c r="B32" s="32">
        <f t="shared" si="2"/>
        <v>4.6505447741776536</v>
      </c>
      <c r="C32" s="32">
        <f t="shared" si="1"/>
        <v>4.3875033398029988</v>
      </c>
      <c r="D32" s="32">
        <f t="shared" si="3"/>
        <v>4.8939820665680536</v>
      </c>
      <c r="E32" s="19"/>
      <c r="F32" s="29">
        <v>3.7</v>
      </c>
      <c r="G32" s="29">
        <v>4</v>
      </c>
      <c r="H32" s="29">
        <v>3.5</v>
      </c>
      <c r="J32" s="33">
        <v>3.74</v>
      </c>
      <c r="K32" s="32">
        <v>3.99</v>
      </c>
      <c r="L32" s="33">
        <v>3.5</v>
      </c>
      <c r="R32" s="33"/>
      <c r="S32" s="33"/>
      <c r="T32" s="38"/>
    </row>
    <row r="33" spans="1:20" s="2" customFormat="1" ht="21" customHeight="1" x14ac:dyDescent="0.3">
      <c r="A33" s="13" t="s">
        <v>15</v>
      </c>
      <c r="B33" s="32">
        <f t="shared" si="2"/>
        <v>3.3353833593737234</v>
      </c>
      <c r="C33" s="32">
        <f t="shared" si="1"/>
        <v>3.5211148556616689</v>
      </c>
      <c r="D33" s="32">
        <f t="shared" si="3"/>
        <v>3.163494122966918</v>
      </c>
      <c r="E33" s="18"/>
      <c r="F33" s="29">
        <v>2.7</v>
      </c>
      <c r="G33" s="29">
        <v>2.2999999999999998</v>
      </c>
      <c r="H33" s="29">
        <v>3</v>
      </c>
      <c r="J33" s="33">
        <v>2.7</v>
      </c>
      <c r="K33" s="32">
        <v>2.35</v>
      </c>
      <c r="L33" s="33">
        <v>3.03</v>
      </c>
      <c r="R33" s="33"/>
      <c r="S33" s="33"/>
      <c r="T33" s="33"/>
    </row>
    <row r="34" spans="1:20" s="2" customFormat="1" ht="21" customHeight="1" x14ac:dyDescent="0.3">
      <c r="A34" s="13" t="s">
        <v>16</v>
      </c>
      <c r="B34" s="32">
        <f t="shared" si="2"/>
        <v>2.1923025717346754</v>
      </c>
      <c r="C34" s="32">
        <f t="shared" si="1"/>
        <v>1.4368622501794666</v>
      </c>
      <c r="D34" s="32">
        <f t="shared" si="3"/>
        <v>2.8914512655416962</v>
      </c>
      <c r="E34" s="18"/>
      <c r="F34" s="29">
        <v>2</v>
      </c>
      <c r="G34" s="29">
        <v>1.4</v>
      </c>
      <c r="H34" s="29">
        <v>2.4</v>
      </c>
      <c r="J34" s="33">
        <v>1.96</v>
      </c>
      <c r="K34" s="32">
        <v>1.44</v>
      </c>
      <c r="L34" s="33">
        <v>2.44</v>
      </c>
      <c r="R34" s="33"/>
      <c r="S34" s="33"/>
      <c r="T34" s="33"/>
    </row>
    <row r="35" spans="1:20" s="2" customFormat="1" ht="21" customHeight="1" x14ac:dyDescent="0.3">
      <c r="A35" s="12" t="s">
        <v>17</v>
      </c>
      <c r="B35" s="32">
        <f>B19*100/$B$6</f>
        <v>0</v>
      </c>
      <c r="C35" s="32">
        <f t="shared" si="1"/>
        <v>0</v>
      </c>
      <c r="D35" s="32">
        <f t="shared" si="3"/>
        <v>0</v>
      </c>
      <c r="F35" s="30" t="s">
        <v>23</v>
      </c>
      <c r="G35" s="30" t="s">
        <v>23</v>
      </c>
      <c r="H35" s="30" t="s">
        <v>23</v>
      </c>
      <c r="R35" s="23"/>
      <c r="S35" s="23"/>
      <c r="T35" s="23"/>
    </row>
    <row r="36" spans="1:20" s="2" customFormat="1" ht="21" customHeight="1" x14ac:dyDescent="0.3">
      <c r="A36" s="15" t="s">
        <v>18</v>
      </c>
      <c r="B36" s="41">
        <f>B20*100/$B$6</f>
        <v>1.9284134384334368E-2</v>
      </c>
      <c r="C36" s="41">
        <f t="shared" si="1"/>
        <v>1.2509278441282886E-2</v>
      </c>
      <c r="D36" s="41">
        <f t="shared" si="3"/>
        <v>2.5554071568342319E-2</v>
      </c>
      <c r="E36" s="42"/>
      <c r="F36" s="31" t="s">
        <v>23</v>
      </c>
      <c r="G36" s="31" t="s">
        <v>23</v>
      </c>
      <c r="H36" s="31" t="s">
        <v>23</v>
      </c>
      <c r="I36" s="42"/>
      <c r="J36" s="42"/>
      <c r="K36" s="42"/>
      <c r="L36" s="42"/>
      <c r="M36" s="42"/>
      <c r="N36" s="42"/>
      <c r="O36" s="42"/>
      <c r="P36" s="42"/>
      <c r="Q36" s="42"/>
      <c r="R36" s="43"/>
      <c r="S36" s="43"/>
      <c r="T36" s="43"/>
    </row>
    <row r="37" spans="1:20" ht="26.25" customHeight="1" x14ac:dyDescent="0.35">
      <c r="A37" s="3"/>
      <c r="R37" s="44"/>
      <c r="S37" s="44"/>
      <c r="T37" s="44"/>
    </row>
  </sheetData>
  <mergeCells count="12">
    <mergeCell ref="B5:D5"/>
    <mergeCell ref="B21:D21"/>
    <mergeCell ref="F21:H21"/>
    <mergeCell ref="M26:O26"/>
    <mergeCell ref="M27:O27"/>
    <mergeCell ref="M28:O28"/>
    <mergeCell ref="M29:O29"/>
    <mergeCell ref="M21:O21"/>
    <mergeCell ref="M22:O22"/>
    <mergeCell ref="M23:O23"/>
    <mergeCell ref="M24:O24"/>
    <mergeCell ref="M25:O25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paperSize="9" firstPageNumber="11" orientation="portrait" useFirstPageNumber="1" horizontalDpi="4294967292" verticalDpi="300" r:id="rId1"/>
  <headerFooter alignWithMargins="0">
    <oddHeader xml:space="preserve">&amp;L26&amp;C&amp;"TH SarabunPSK,ธรรมดา"&amp;16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VPS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NSO</cp:lastModifiedBy>
  <cp:lastPrinted>2019-07-12T03:14:16Z</cp:lastPrinted>
  <dcterms:created xsi:type="dcterms:W3CDTF">2004-11-05T13:13:08Z</dcterms:created>
  <dcterms:modified xsi:type="dcterms:W3CDTF">2021-04-01T08:39:06Z</dcterms:modified>
</cp:coreProperties>
</file>