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\chayanon\รายงาน สรง\ตารางสรง 2563\"/>
    </mc:Choice>
  </mc:AlternateContent>
  <xr:revisionPtr revIDLastSave="0" documentId="13_ncr:1_{2A946294-6ED0-4E4B-958C-16FC9B83622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ตร1" sheetId="5" r:id="rId1"/>
    <sheet name="ตร1-1" sheetId="4" r:id="rId2"/>
    <sheet name="ตร1-2" sheetId="3" r:id="rId3"/>
    <sheet name="ตร1-3" sheetId="2" r:id="rId4"/>
    <sheet name="ตร1-4" sheetId="1" r:id="rId5"/>
  </sheets>
  <definedNames>
    <definedName name="_xlnm.Print_Area" localSheetId="0">ตร1!$A$1:$D$27</definedName>
    <definedName name="_xlnm.Print_Area" localSheetId="1">'ตร1-1'!$A$1:$D$27</definedName>
    <definedName name="_xlnm.Print_Area" localSheetId="2">'ตร1-2'!$A$1:$D$27</definedName>
    <definedName name="_xlnm.Print_Area" localSheetId="3">'ตร1-3'!$A$1:$D$27</definedName>
    <definedName name="_xlnm.Print_Area" localSheetId="4">'ตร1-4'!$A$1:$D$27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5" l="1"/>
  <c r="C6" i="5"/>
  <c r="D6" i="5"/>
  <c r="B7" i="5"/>
  <c r="C7" i="5"/>
  <c r="D7" i="5"/>
  <c r="B8" i="5"/>
  <c r="C8" i="5"/>
  <c r="D8" i="5"/>
  <c r="B9" i="5"/>
  <c r="C9" i="5"/>
  <c r="D9" i="5"/>
  <c r="B10" i="5"/>
  <c r="D10" i="5"/>
  <c r="B11" i="5"/>
  <c r="C11" i="5"/>
  <c r="D11" i="5"/>
  <c r="B12" i="5"/>
  <c r="C12" i="5"/>
  <c r="D12" i="5"/>
  <c r="B13" i="5"/>
  <c r="C13" i="5"/>
  <c r="D13" i="5"/>
  <c r="B14" i="5"/>
  <c r="B25" i="5" s="1"/>
  <c r="C14" i="5"/>
  <c r="D14" i="5"/>
  <c r="C5" i="5"/>
  <c r="C23" i="5" s="1"/>
  <c r="D5" i="5"/>
  <c r="D22" i="5" s="1"/>
  <c r="B5" i="5"/>
  <c r="C17" i="2"/>
  <c r="D21" i="3"/>
  <c r="B21" i="3"/>
  <c r="C17" i="3"/>
  <c r="C17" i="4"/>
  <c r="B19" i="5"/>
  <c r="B17" i="5"/>
  <c r="E10" i="5"/>
  <c r="D25" i="4"/>
  <c r="C25" i="4"/>
  <c r="B25" i="4"/>
  <c r="D24" i="4"/>
  <c r="C24" i="4"/>
  <c r="B24" i="4"/>
  <c r="D23" i="4"/>
  <c r="C23" i="4"/>
  <c r="B23" i="4"/>
  <c r="D22" i="4"/>
  <c r="C22" i="4"/>
  <c r="C16" i="4" s="1"/>
  <c r="B22" i="4"/>
  <c r="D20" i="4"/>
  <c r="C20" i="4"/>
  <c r="B20" i="4"/>
  <c r="D19" i="4"/>
  <c r="C19" i="4"/>
  <c r="B19" i="4"/>
  <c r="D18" i="4"/>
  <c r="C18" i="4"/>
  <c r="B18" i="4"/>
  <c r="D17" i="4"/>
  <c r="D16" i="4" s="1"/>
  <c r="B17" i="4"/>
  <c r="B16" i="4"/>
  <c r="E10" i="4"/>
  <c r="D25" i="3"/>
  <c r="C25" i="3"/>
  <c r="B25" i="3"/>
  <c r="D24" i="3"/>
  <c r="C24" i="3"/>
  <c r="B24" i="3"/>
  <c r="D23" i="3"/>
  <c r="C23" i="3"/>
  <c r="B23" i="3"/>
  <c r="D22" i="3"/>
  <c r="C22" i="3"/>
  <c r="C16" i="3" s="1"/>
  <c r="B22" i="3"/>
  <c r="D20" i="3"/>
  <c r="C20" i="3"/>
  <c r="B20" i="3"/>
  <c r="D19" i="3"/>
  <c r="C19" i="3"/>
  <c r="B19" i="3"/>
  <c r="D18" i="3"/>
  <c r="C18" i="3"/>
  <c r="B18" i="3"/>
  <c r="D17" i="3"/>
  <c r="B17" i="3"/>
  <c r="D16" i="3"/>
  <c r="B16" i="3"/>
  <c r="E10" i="3"/>
  <c r="D25" i="2"/>
  <c r="C25" i="2"/>
  <c r="B25" i="2"/>
  <c r="D24" i="2"/>
  <c r="C24" i="2"/>
  <c r="B24" i="2"/>
  <c r="D23" i="2"/>
  <c r="C23" i="2"/>
  <c r="B23" i="2"/>
  <c r="D22" i="2"/>
  <c r="C22" i="2"/>
  <c r="C16" i="2" s="1"/>
  <c r="B22" i="2"/>
  <c r="D20" i="2"/>
  <c r="C20" i="2"/>
  <c r="B20" i="2"/>
  <c r="D19" i="2"/>
  <c r="C19" i="2"/>
  <c r="B19" i="2"/>
  <c r="D18" i="2"/>
  <c r="C18" i="2"/>
  <c r="B18" i="2"/>
  <c r="D17" i="2"/>
  <c r="D16" i="2" s="1"/>
  <c r="B17" i="2"/>
  <c r="B16" i="2"/>
  <c r="E10" i="2"/>
  <c r="C22" i="1"/>
  <c r="B18" i="5" l="1"/>
  <c r="D17" i="5"/>
  <c r="D16" i="5" s="1"/>
  <c r="C18" i="5"/>
  <c r="D18" i="5"/>
  <c r="C25" i="5"/>
  <c r="D25" i="5"/>
  <c r="D23" i="5"/>
  <c r="D24" i="5"/>
  <c r="C19" i="5"/>
  <c r="D19" i="5"/>
  <c r="C24" i="5"/>
  <c r="C20" i="5"/>
  <c r="D20" i="5"/>
  <c r="C22" i="5"/>
  <c r="C17" i="5"/>
  <c r="C16" i="5" s="1"/>
  <c r="B20" i="5"/>
  <c r="B24" i="5"/>
  <c r="B22" i="5"/>
  <c r="B16" i="5" s="1"/>
  <c r="B23" i="5"/>
  <c r="C25" i="1"/>
  <c r="B23" i="1"/>
  <c r="B20" i="1"/>
  <c r="D24" i="1" l="1"/>
  <c r="D19" i="1"/>
  <c r="B25" i="1"/>
  <c r="D17" i="1"/>
  <c r="D18" i="1" l="1"/>
  <c r="D20" i="1"/>
  <c r="D22" i="1"/>
  <c r="D23" i="1"/>
  <c r="D25" i="1"/>
  <c r="C18" i="1"/>
  <c r="C19" i="1"/>
  <c r="C20" i="1"/>
  <c r="C23" i="1"/>
  <c r="C24" i="1"/>
  <c r="B18" i="1"/>
  <c r="B19" i="1"/>
  <c r="B22" i="1"/>
  <c r="B24" i="1"/>
  <c r="B17" i="1" l="1"/>
  <c r="B16" i="1" s="1"/>
  <c r="E10" i="1" l="1"/>
  <c r="C16" i="1"/>
  <c r="D16" i="1"/>
</calcChain>
</file>

<file path=xl/sharedStrings.xml><?xml version="1.0" encoding="utf-8"?>
<sst xmlns="http://schemas.openxmlformats.org/spreadsheetml/2006/main" count="169" uniqueCount="21">
  <si>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</si>
  <si>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</si>
  <si>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</si>
  <si>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</si>
  <si>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</si>
  <si>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</si>
  <si>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</si>
  <si>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</si>
  <si>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</si>
  <si>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</si>
  <si>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</si>
  <si>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</si>
  <si>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</si>
  <si>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</si>
  <si>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</si>
  <si>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</si>
  <si>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</si>
  <si>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จำนวน</t>
  </si>
  <si>
    <r>
      <rPr>
        <b/>
        <sz val="14"/>
        <rFont val="TH SarabunPSK"/>
        <family val="2"/>
      </rPr>
      <t>หมายเหตุ : อื่นๆ</t>
    </r>
    <r>
      <rPr>
        <sz val="14"/>
        <rFont val="TH SarabunPSK"/>
        <family val="2"/>
      </rPr>
      <t xml:space="preserve"> หมายถึง ยังเด็กหรือชรา ป่วย พิการฯลฯ จนไม่สามารถทำงานได้ พักผ่อน และเกษียณการทำงาน</t>
    </r>
  </si>
  <si>
    <t>การสำรวจภาวะการทำงานของประชากร จังหวัดเพชรบุรี ไตรมาสที่ 4 พ.ศ. 2563</t>
  </si>
  <si>
    <t>การสำรวจภาวะการทำงานของประชากร จังหวัดเพชรบุรี 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</si>
</sst>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0.0_ ;\-0.0\ "/>
    <numFmt numFmtId="166" formatCode="_-* #,##0_-;\-* #,##0_-;_-* &quot;-&quot;??_-;_-@_-"/>
    <numFmt numFmtId="167" formatCode="0.0"/>
  </numFmts>
  <fonts count="13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indexed="9"/>
      <name val="TH SarabunPSK"/>
      <family val="2"/>
    </font>
    <font>
      <sz val="16"/>
      <color indexed="9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right" vertical="center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65" fontId="8" fillId="0" borderId="0" xfId="1" applyNumberFormat="1" applyFont="1" applyFill="1" applyBorder="1" applyAlignment="1">
      <alignment horizontal="right" wrapText="1"/>
    </xf>
    <xf numFmtId="0" fontId="8" fillId="0" borderId="2" xfId="0" applyFont="1" applyFill="1" applyBorder="1" applyAlignment="1">
      <alignment horizontal="center" vertical="center"/>
    </xf>
    <xf numFmtId="0" fontId="11" fillId="0" borderId="0" xfId="0" applyFont="1" applyFill="1"/>
    <xf numFmtId="0" fontId="8" fillId="0" borderId="0" xfId="0" applyFont="1" applyFill="1"/>
    <xf numFmtId="166" fontId="11" fillId="0" borderId="0" xfId="0" applyNumberFormat="1" applyFont="1" applyFill="1" applyAlignment="1">
      <alignment vertical="center"/>
    </xf>
    <xf numFmtId="166" fontId="12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164" fontId="12" fillId="0" borderId="0" xfId="1" applyNumberFormat="1" applyFont="1" applyFill="1" applyAlignment="1">
      <alignment vertical="center"/>
    </xf>
    <xf numFmtId="166" fontId="11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3" fillId="0" borderId="0" xfId="0" applyFont="1"/>
    <xf numFmtId="3" fontId="8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167" fontId="8" fillId="0" borderId="0" xfId="1" applyNumberFormat="1" applyFont="1" applyFill="1" applyBorder="1" applyAlignment="1">
      <alignment horizontal="right" wrapText="1"/>
    </xf>
    <xf numFmtId="167" fontId="9" fillId="0" borderId="0" xfId="1" applyNumberFormat="1" applyFont="1" applyFill="1" applyBorder="1" applyAlignment="1">
      <alignment horizontal="right" wrapText="1"/>
    </xf>
    <xf numFmtId="167" fontId="10" fillId="0" borderId="0" xfId="1" applyNumberFormat="1" applyFont="1" applyFill="1" applyBorder="1" applyAlignment="1">
      <alignment horizontal="right" wrapText="1"/>
    </xf>
    <xf numFmtId="167" fontId="9" fillId="0" borderId="0" xfId="1" quotePrefix="1" applyNumberFormat="1" applyFont="1" applyFill="1" applyBorder="1" applyAlignment="1">
      <alignment horizontal="right" wrapText="1"/>
    </xf>
    <xf numFmtId="167" fontId="10" fillId="0" borderId="1" xfId="1" applyNumberFormat="1" applyFont="1" applyFill="1" applyBorder="1" applyAlignment="1">
      <alignment horizontal="right" wrapText="1"/>
    </xf>
    <xf numFmtId="167" fontId="9" fillId="0" borderId="1" xfId="1" applyNumberFormat="1" applyFont="1" applyFill="1" applyBorder="1" applyAlignment="1">
      <alignment horizontal="right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3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909AD-B187-4746-BB31-8505E122E25F}">
  <sheetPr>
    <tabColor rgb="FF00B050"/>
  </sheetPr>
  <dimension ref="A1:E34"/>
  <sheetViews>
    <sheetView tabSelected="1" view="pageLayout" zoomScaleNormal="100" workbookViewId="0">
      <selection activeCell="B19" sqref="B19"/>
    </sheetView>
  </sheetViews>
  <sheetFormatPr defaultRowHeight="24" customHeight="1"/>
  <cols>
    <col min="1" max="1" width="30.7109375" style="1" customWidth="1"/>
    <col min="2" max="2" width="19.28515625" style="1" customWidth="1"/>
    <col min="3" max="3" width="19.42578125" style="1" customWidth="1"/>
    <col min="4" max="4" width="19" style="1" customWidth="1"/>
    <col min="5" max="5" width="9.28515625" style="2" bestFit="1" customWidth="1"/>
    <col min="6" max="16384" width="9.140625" style="1"/>
  </cols>
  <sheetData>
    <row r="1" spans="1:5" ht="26.25" customHeight="1">
      <c r="A1" s="8" t="s">
        <v>16</v>
      </c>
    </row>
    <row r="2" spans="1:5" ht="15" customHeight="1">
      <c r="A2" s="7"/>
      <c r="B2" s="7"/>
      <c r="C2" s="7"/>
      <c r="D2" s="7"/>
    </row>
    <row r="3" spans="1:5" s="20" customFormat="1" ht="32.25" customHeight="1">
      <c r="A3" s="38" t="s">
        <v>15</v>
      </c>
      <c r="B3" s="9" t="s">
        <v>14</v>
      </c>
      <c r="C3" s="9" t="s">
        <v>13</v>
      </c>
      <c r="D3" s="9" t="s">
        <v>12</v>
      </c>
      <c r="E3" s="19"/>
    </row>
    <row r="4" spans="1:5" s="20" customFormat="1" ht="28.5" customHeight="1">
      <c r="A4" s="38"/>
      <c r="B4" s="39" t="s">
        <v>17</v>
      </c>
      <c r="C4" s="39"/>
      <c r="D4" s="39"/>
      <c r="E4" s="19"/>
    </row>
    <row r="5" spans="1:5" s="8" customFormat="1" ht="26.1" customHeight="1">
      <c r="A5" s="11" t="s">
        <v>9</v>
      </c>
      <c r="B5" s="30">
        <f>AVERAGE('ตร1-2'!B5,'ตร1-2'!B5,'ตร1-3'!B5,'ตร1-4'!B5)</f>
        <v>402533.5</v>
      </c>
      <c r="C5" s="30">
        <f>AVERAGE('ตร1-2'!C5,'ตร1-2'!C5,'ตร1-3'!C5,'ตร1-4'!C5)</f>
        <v>194976.5</v>
      </c>
      <c r="D5" s="30">
        <f>AVERAGE('ตร1-2'!D5,'ตร1-2'!D5,'ตร1-3'!D5,'ตร1-4'!D5)</f>
        <v>207557</v>
      </c>
      <c r="E5" s="21"/>
    </row>
    <row r="6" spans="1:5" s="23" customFormat="1" ht="26.1" customHeight="1">
      <c r="A6" s="14" t="s">
        <v>8</v>
      </c>
      <c r="B6" s="30">
        <f>AVERAGE('ตร1-2'!B6,'ตร1-2'!B6,'ตร1-3'!B6,'ตร1-4'!B6)</f>
        <v>284351.07250000001</v>
      </c>
      <c r="C6" s="30">
        <f>AVERAGE('ตร1-2'!C6,'ตร1-2'!C6,'ตร1-3'!C6,'ตร1-4'!C6)</f>
        <v>151213.07750000001</v>
      </c>
      <c r="D6" s="30">
        <f>AVERAGE('ตร1-2'!D6,'ตร1-2'!D6,'ตร1-3'!D6,'ตร1-4'!D6)</f>
        <v>133137.995</v>
      </c>
      <c r="E6" s="22"/>
    </row>
    <row r="7" spans="1:5" s="23" customFormat="1" ht="26.1" customHeight="1">
      <c r="A7" s="15" t="s">
        <v>7</v>
      </c>
      <c r="B7" s="30">
        <f>AVERAGE('ตร1-2'!B7,'ตร1-2'!B7,'ตร1-3'!B7,'ตร1-4'!B7)</f>
        <v>284276.57250000001</v>
      </c>
      <c r="C7" s="30">
        <f>AVERAGE('ตร1-2'!C7,'ตร1-2'!C7,'ตร1-3'!C7,'ตร1-4'!C7)</f>
        <v>151213.07750000001</v>
      </c>
      <c r="D7" s="30">
        <f>AVERAGE('ตร1-2'!D7,'ตร1-2'!D7,'ตร1-3'!D7,'ตร1-4'!D7)</f>
        <v>133063.495</v>
      </c>
      <c r="E7" s="22"/>
    </row>
    <row r="8" spans="1:5" s="23" customFormat="1" ht="26.1" customHeight="1">
      <c r="A8" s="15" t="s">
        <v>6</v>
      </c>
      <c r="B8" s="30">
        <f>AVERAGE('ตร1-2'!B8,'ตร1-2'!B8,'ตร1-3'!B8,'ตร1-4'!B8)</f>
        <v>280205.28000000003</v>
      </c>
      <c r="C8" s="30">
        <f>AVERAGE('ตร1-2'!C8,'ตร1-2'!C8,'ตร1-3'!C8,'ตร1-4'!C8)</f>
        <v>148844.11249999999</v>
      </c>
      <c r="D8" s="30">
        <f>AVERAGE('ตร1-2'!D8,'ตร1-2'!D8,'ตร1-3'!D8,'ตร1-4'!D8)</f>
        <v>131361.41999999998</v>
      </c>
      <c r="E8" s="22"/>
    </row>
    <row r="9" spans="1:5" s="23" customFormat="1" ht="26.1" customHeight="1">
      <c r="A9" s="15" t="s">
        <v>5</v>
      </c>
      <c r="B9" s="30">
        <f>AVERAGE('ตร1-2'!B9,'ตร1-2'!B9,'ตร1-3'!B9,'ตร1-4'!B9)</f>
        <v>4071.0425</v>
      </c>
      <c r="C9" s="30">
        <f>AVERAGE('ตร1-2'!C9,'ตร1-2'!C9,'ตร1-3'!C9,'ตร1-4'!C9)</f>
        <v>2368.9674999999997</v>
      </c>
      <c r="D9" s="30">
        <f>AVERAGE('ตร1-2'!D9,'ตร1-2'!D9,'ตร1-3'!D9,'ตร1-4'!D9)</f>
        <v>1702.075</v>
      </c>
      <c r="E9" s="24"/>
    </row>
    <row r="10" spans="1:5" s="23" customFormat="1" ht="26.1" customHeight="1">
      <c r="A10" s="15" t="s">
        <v>4</v>
      </c>
      <c r="B10" s="30">
        <f>AVERAGE('ตร1-2'!B10,'ตร1-2'!B10,'ตร1-3'!B10,'ตร1-4'!B10)</f>
        <v>149</v>
      </c>
      <c r="C10" s="30" t="s">
        <v>11</v>
      </c>
      <c r="D10" s="30">
        <f>AVERAGE('ตร1-2'!D10,'ตร1-2'!D10,'ตร1-3'!D10,'ตร1-4'!D10)</f>
        <v>149</v>
      </c>
      <c r="E10" s="25">
        <f>C9*100/C6</f>
        <v>1.56664194603142</v>
      </c>
    </row>
    <row r="11" spans="1:5" s="23" customFormat="1" ht="26.1" customHeight="1">
      <c r="A11" s="14" t="s">
        <v>3</v>
      </c>
      <c r="B11" s="30">
        <f>AVERAGE('ตร1-2'!B11,'ตร1-2'!B11,'ตร1-3'!B11,'ตร1-4'!B11)</f>
        <v>118182.42750000001</v>
      </c>
      <c r="C11" s="30">
        <f>AVERAGE('ตร1-2'!C11,'ตร1-2'!C11,'ตร1-3'!C11,'ตร1-4'!C11)</f>
        <v>43763.422500000001</v>
      </c>
      <c r="D11" s="30">
        <f>AVERAGE('ตร1-2'!D11,'ตร1-2'!D11,'ตร1-3'!D11,'ตร1-4'!D11)</f>
        <v>74419.005000000005</v>
      </c>
      <c r="E11" s="24"/>
    </row>
    <row r="12" spans="1:5" s="8" customFormat="1" ht="26.1" customHeight="1">
      <c r="A12" s="15" t="s">
        <v>2</v>
      </c>
      <c r="B12" s="30">
        <f>AVERAGE('ตร1-2'!B12,'ตร1-2'!B12,'ตร1-3'!B12,'ตร1-4'!B12)</f>
        <v>27532.827499999999</v>
      </c>
      <c r="C12" s="30">
        <f>AVERAGE('ตร1-2'!C12,'ตร1-2'!C12,'ตร1-3'!C12,'ตร1-4'!C12)</f>
        <v>2993.2049999999999</v>
      </c>
      <c r="D12" s="30">
        <f>AVERAGE('ตร1-2'!D12,'ตร1-2'!D12,'ตร1-3'!D12,'ตร1-4'!D12)</f>
        <v>24539.622500000001</v>
      </c>
      <c r="E12" s="26"/>
    </row>
    <row r="13" spans="1:5" s="23" customFormat="1" ht="26.1" customHeight="1">
      <c r="A13" s="15" t="s">
        <v>1</v>
      </c>
      <c r="B13" s="30">
        <f>AVERAGE('ตร1-2'!B13,'ตร1-2'!B13,'ตร1-3'!B13,'ตร1-4'!B13)</f>
        <v>29640.477500000001</v>
      </c>
      <c r="C13" s="30">
        <f>AVERAGE('ตร1-2'!C13,'ตร1-2'!C13,'ตร1-3'!C13,'ตร1-4'!C13)</f>
        <v>14360.54</v>
      </c>
      <c r="D13" s="30">
        <f>AVERAGE('ตร1-2'!D13,'ตร1-2'!D13,'ตร1-3'!D13,'ตร1-4'!D13)</f>
        <v>15279.4375</v>
      </c>
      <c r="E13" s="24"/>
    </row>
    <row r="14" spans="1:5" s="23" customFormat="1" ht="26.1" customHeight="1">
      <c r="A14" s="15" t="s">
        <v>0</v>
      </c>
      <c r="B14" s="30">
        <f>AVERAGE('ตร1-2'!B14,'ตร1-2'!B14,'ตร1-3'!B14,'ตร1-4'!B14)</f>
        <v>61009.622499999998</v>
      </c>
      <c r="C14" s="30">
        <f>AVERAGE('ตร1-2'!C14,'ตร1-2'!C14,'ตร1-3'!C14,'ตร1-4'!C14)</f>
        <v>20012.177499999998</v>
      </c>
      <c r="D14" s="30">
        <f>AVERAGE('ตร1-2'!D14,'ตร1-2'!D14,'ตร1-3'!D14,'ตร1-4'!D14)</f>
        <v>34599.945</v>
      </c>
      <c r="E14" s="24"/>
    </row>
    <row r="15" spans="1:5" s="23" customFormat="1" ht="26.1" customHeight="1">
      <c r="A15" s="10"/>
      <c r="B15" s="40" t="s">
        <v>10</v>
      </c>
      <c r="C15" s="40"/>
      <c r="D15" s="40"/>
      <c r="E15" s="24"/>
    </row>
    <row r="16" spans="1:5" s="23" customFormat="1" ht="26.1" customHeight="1">
      <c r="A16" s="11" t="s">
        <v>9</v>
      </c>
      <c r="B16" s="17">
        <f>SUM(B17,B22)</f>
        <v>100</v>
      </c>
      <c r="C16" s="17">
        <f>SUM(C17,C22)</f>
        <v>100.00000000000001</v>
      </c>
      <c r="D16" s="17">
        <f>SUM(D17,D22)</f>
        <v>100</v>
      </c>
      <c r="E16" s="22"/>
    </row>
    <row r="17" spans="1:5" s="23" customFormat="1" ht="26.1" customHeight="1">
      <c r="A17" s="14" t="s">
        <v>8</v>
      </c>
      <c r="B17" s="32">
        <f t="shared" ref="B17:B25" si="0">B6/$B$5*100</f>
        <v>70.640349809394749</v>
      </c>
      <c r="C17" s="32">
        <f>C6/$C$5*100</f>
        <v>77.554514261975172</v>
      </c>
      <c r="D17" s="32">
        <f>D6/$D$5*100</f>
        <v>64.145268528645133</v>
      </c>
      <c r="E17" s="27"/>
    </row>
    <row r="18" spans="1:5" s="8" customFormat="1" ht="26.1" customHeight="1">
      <c r="A18" s="15" t="s">
        <v>7</v>
      </c>
      <c r="B18" s="33">
        <f t="shared" si="0"/>
        <v>70.621842033023341</v>
      </c>
      <c r="C18" s="34">
        <f t="shared" ref="C18:C25" si="1">C7/$C$5*100</f>
        <v>77.554514261975172</v>
      </c>
      <c r="D18" s="33">
        <f>D7/$D$5*100</f>
        <v>64.109374774158425</v>
      </c>
      <c r="E18" s="28"/>
    </row>
    <row r="19" spans="1:5" s="8" customFormat="1" ht="26.1" customHeight="1">
      <c r="A19" s="15" t="s">
        <v>6</v>
      </c>
      <c r="B19" s="33">
        <f t="shared" si="0"/>
        <v>69.610424970840938</v>
      </c>
      <c r="C19" s="34">
        <f t="shared" si="1"/>
        <v>76.339513992711943</v>
      </c>
      <c r="D19" s="33">
        <f t="shared" ref="D19:D25" si="2">D8/$D$5*100</f>
        <v>63.289322932977441</v>
      </c>
      <c r="E19" s="28"/>
    </row>
    <row r="20" spans="1:5" s="8" customFormat="1" ht="26.1" customHeight="1">
      <c r="A20" s="15" t="s">
        <v>5</v>
      </c>
      <c r="B20" s="33">
        <f t="shared" si="0"/>
        <v>1.0113549555502834</v>
      </c>
      <c r="C20" s="33">
        <f t="shared" si="1"/>
        <v>1.2150015514690229</v>
      </c>
      <c r="D20" s="33">
        <f t="shared" si="2"/>
        <v>0.82005184118097685</v>
      </c>
      <c r="E20" s="28"/>
    </row>
    <row r="21" spans="1:5" s="8" customFormat="1" ht="26.1" customHeight="1">
      <c r="A21" s="15" t="s">
        <v>4</v>
      </c>
      <c r="B21" s="35" t="s">
        <v>11</v>
      </c>
      <c r="C21" s="35" t="s">
        <v>11</v>
      </c>
      <c r="D21" s="35" t="s">
        <v>11</v>
      </c>
      <c r="E21" s="28"/>
    </row>
    <row r="22" spans="1:5" s="23" customFormat="1" ht="26.1" customHeight="1">
      <c r="A22" s="14" t="s">
        <v>3</v>
      </c>
      <c r="B22" s="32">
        <f t="shared" si="0"/>
        <v>29.359650190605258</v>
      </c>
      <c r="C22" s="32">
        <f>C11/$C$5*100</f>
        <v>22.445485738024839</v>
      </c>
      <c r="D22" s="32">
        <f t="shared" si="2"/>
        <v>35.85473147135486</v>
      </c>
      <c r="E22" s="27"/>
    </row>
    <row r="23" spans="1:5" s="23" customFormat="1" ht="26.1" customHeight="1">
      <c r="A23" s="15" t="s">
        <v>2</v>
      </c>
      <c r="B23" s="34">
        <f t="shared" si="0"/>
        <v>6.8398847549334398</v>
      </c>
      <c r="C23" s="33">
        <f t="shared" si="1"/>
        <v>1.5351619297710237</v>
      </c>
      <c r="D23" s="33">
        <f t="shared" si="2"/>
        <v>11.823076311567425</v>
      </c>
      <c r="E23" s="27"/>
    </row>
    <row r="24" spans="1:5" s="23" customFormat="1" ht="26.1" customHeight="1">
      <c r="A24" s="15" t="s">
        <v>1</v>
      </c>
      <c r="B24" s="34">
        <f t="shared" si="0"/>
        <v>7.3634809276743427</v>
      </c>
      <c r="C24" s="33">
        <f t="shared" si="1"/>
        <v>7.3652670962910918</v>
      </c>
      <c r="D24" s="33">
        <f t="shared" si="2"/>
        <v>7.3615621251029841</v>
      </c>
      <c r="E24" s="27"/>
    </row>
    <row r="25" spans="1:5" s="23" customFormat="1" ht="26.1" customHeight="1">
      <c r="A25" s="16" t="s">
        <v>0</v>
      </c>
      <c r="B25" s="36">
        <f t="shared" si="0"/>
        <v>15.156408721261707</v>
      </c>
      <c r="C25" s="37">
        <f t="shared" si="1"/>
        <v>10.263892058786571</v>
      </c>
      <c r="D25" s="37">
        <f t="shared" si="2"/>
        <v>16.670093034684445</v>
      </c>
      <c r="E25" s="27"/>
    </row>
    <row r="26" spans="1:5" s="3" customFormat="1" ht="26.1" customHeight="1">
      <c r="A26" s="12" t="s">
        <v>20</v>
      </c>
      <c r="B26" s="13"/>
      <c r="C26" s="13"/>
      <c r="D26" s="13"/>
      <c r="E26" s="4"/>
    </row>
    <row r="27" spans="1:5" s="3" customFormat="1" ht="21.75" customHeight="1">
      <c r="A27" s="29" t="s">
        <v>18</v>
      </c>
      <c r="E27" s="6"/>
    </row>
    <row r="28" spans="1:5" s="3" customFormat="1" ht="40.5" customHeight="1">
      <c r="A28" s="5"/>
      <c r="B28" s="1"/>
      <c r="C28" s="1"/>
      <c r="D28" s="1"/>
      <c r="E28" s="4"/>
    </row>
    <row r="29" spans="1:5" ht="17.25" customHeight="1">
      <c r="E29" s="1"/>
    </row>
    <row r="30" spans="1:5" s="3" customFormat="1" ht="24" customHeight="1"/>
    <row r="31" spans="1:5" s="3" customFormat="1" ht="24" customHeight="1"/>
    <row r="32" spans="1:5" ht="24" customHeight="1">
      <c r="E32" s="1"/>
    </row>
    <row r="33" spans="5:5" ht="24" customHeight="1">
      <c r="E33" s="1"/>
    </row>
    <row r="34" spans="5:5" ht="24" customHeight="1">
      <c r="E34" s="1"/>
    </row>
  </sheetData>
  <mergeCells count="2">
    <mergeCell ref="B4:D4"/>
    <mergeCell ref="B15:D15"/>
  </mergeCells>
  <printOptions horizontalCentered="1"/>
  <pageMargins left="0.86614173228346458" right="0.59055118110236227" top="0.98425196850393704" bottom="0.39370078740157483" header="0.51181102362204722" footer="0.51181102362204722"/>
  <pageSetup paperSize="9" orientation="portrait" horizontalDpi="4294967293" verticalDpi="300" r:id="rId1"/>
  <headerFooter alignWithMargins="0">
    <oddHeader>&amp;R&amp;"TH SarabunPSK,ธรรมดา"&amp;16 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A949A-6E93-4E97-86AB-B0014D4BEFDF}">
  <sheetPr>
    <tabColor rgb="FF00B050"/>
  </sheetPr>
  <dimension ref="A1:E34"/>
  <sheetViews>
    <sheetView view="pageLayout" zoomScaleNormal="100" workbookViewId="0">
      <selection activeCell="B17" sqref="B17"/>
    </sheetView>
  </sheetViews>
  <sheetFormatPr defaultRowHeight="24" customHeight="1"/>
  <cols>
    <col min="1" max="1" width="30.7109375" style="1" customWidth="1"/>
    <col min="2" max="2" width="19.28515625" style="1" customWidth="1"/>
    <col min="3" max="3" width="19.42578125" style="1" customWidth="1"/>
    <col min="4" max="4" width="19" style="1" customWidth="1"/>
    <col min="5" max="5" width="9.28515625" style="2" bestFit="1" customWidth="1"/>
    <col min="6" max="16384" width="9.140625" style="1"/>
  </cols>
  <sheetData>
    <row r="1" spans="1:5" ht="26.25" customHeight="1">
      <c r="A1" s="8" t="s">
        <v>16</v>
      </c>
    </row>
    <row r="2" spans="1:5" ht="15" customHeight="1">
      <c r="A2" s="7"/>
      <c r="B2" s="7"/>
      <c r="C2" s="7"/>
      <c r="D2" s="7"/>
    </row>
    <row r="3" spans="1:5" s="20" customFormat="1" ht="32.25" customHeight="1">
      <c r="A3" s="38" t="s">
        <v>15</v>
      </c>
      <c r="B3" s="9" t="s">
        <v>14</v>
      </c>
      <c r="C3" s="9" t="s">
        <v>13</v>
      </c>
      <c r="D3" s="9" t="s">
        <v>12</v>
      </c>
      <c r="E3" s="19"/>
    </row>
    <row r="4" spans="1:5" s="20" customFormat="1" ht="28.5" customHeight="1">
      <c r="A4" s="38"/>
      <c r="B4" s="39" t="s">
        <v>17</v>
      </c>
      <c r="C4" s="39"/>
      <c r="D4" s="39"/>
      <c r="E4" s="19"/>
    </row>
    <row r="5" spans="1:5" s="8" customFormat="1" ht="26.1" customHeight="1">
      <c r="A5" s="11" t="s">
        <v>9</v>
      </c>
      <c r="B5" s="30">
        <v>402134</v>
      </c>
      <c r="C5" s="30">
        <v>194733</v>
      </c>
      <c r="D5" s="30">
        <v>207401</v>
      </c>
      <c r="E5" s="21"/>
    </row>
    <row r="6" spans="1:5" s="23" customFormat="1" ht="26.1" customHeight="1">
      <c r="A6" s="14" t="s">
        <v>8</v>
      </c>
      <c r="B6" s="30">
        <v>282797</v>
      </c>
      <c r="C6" s="30">
        <v>148360</v>
      </c>
      <c r="D6" s="30">
        <v>134437</v>
      </c>
      <c r="E6" s="22"/>
    </row>
    <row r="7" spans="1:5" s="23" customFormat="1" ht="26.1" customHeight="1">
      <c r="A7" s="15" t="s">
        <v>7</v>
      </c>
      <c r="B7" s="31">
        <v>282797</v>
      </c>
      <c r="C7" s="31">
        <v>148360</v>
      </c>
      <c r="D7" s="31">
        <v>134437</v>
      </c>
      <c r="E7" s="22"/>
    </row>
    <row r="8" spans="1:5" s="23" customFormat="1" ht="26.1" customHeight="1">
      <c r="A8" s="15" t="s">
        <v>6</v>
      </c>
      <c r="B8" s="31">
        <v>279979</v>
      </c>
      <c r="C8" s="31">
        <v>147098</v>
      </c>
      <c r="D8" s="31">
        <v>132881</v>
      </c>
      <c r="E8" s="22"/>
    </row>
    <row r="9" spans="1:5" s="23" customFormat="1" ht="26.1" customHeight="1">
      <c r="A9" s="15" t="s">
        <v>5</v>
      </c>
      <c r="B9" s="31">
        <v>2818</v>
      </c>
      <c r="C9" s="31">
        <v>1261</v>
      </c>
      <c r="D9" s="31">
        <v>1557</v>
      </c>
      <c r="E9" s="24"/>
    </row>
    <row r="10" spans="1:5" s="23" customFormat="1" ht="26.1" customHeight="1">
      <c r="A10" s="15" t="s">
        <v>4</v>
      </c>
      <c r="B10" s="31" t="s">
        <v>11</v>
      </c>
      <c r="C10" s="31" t="s">
        <v>11</v>
      </c>
      <c r="D10" s="31" t="s">
        <v>11</v>
      </c>
      <c r="E10" s="25">
        <f>C9*100/C6</f>
        <v>0.84995955783229982</v>
      </c>
    </row>
    <row r="11" spans="1:5" s="23" customFormat="1" ht="26.1" customHeight="1">
      <c r="A11" s="14" t="s">
        <v>3</v>
      </c>
      <c r="B11" s="30">
        <v>119337</v>
      </c>
      <c r="C11" s="30">
        <v>46373</v>
      </c>
      <c r="D11" s="30">
        <v>72964</v>
      </c>
      <c r="E11" s="24"/>
    </row>
    <row r="12" spans="1:5" s="8" customFormat="1" ht="26.1" customHeight="1">
      <c r="A12" s="15" t="s">
        <v>2</v>
      </c>
      <c r="B12" s="31">
        <v>28263</v>
      </c>
      <c r="C12" s="31">
        <v>3952</v>
      </c>
      <c r="D12" s="31">
        <v>24311</v>
      </c>
      <c r="E12" s="26"/>
    </row>
    <row r="13" spans="1:5" s="23" customFormat="1" ht="26.1" customHeight="1">
      <c r="A13" s="15" t="s">
        <v>1</v>
      </c>
      <c r="B13" s="31">
        <v>27791</v>
      </c>
      <c r="C13" s="31">
        <v>13635</v>
      </c>
      <c r="D13" s="31">
        <v>14156</v>
      </c>
      <c r="E13" s="24"/>
    </row>
    <row r="14" spans="1:5" s="23" customFormat="1" ht="26.1" customHeight="1">
      <c r="A14" s="15" t="s">
        <v>0</v>
      </c>
      <c r="B14" s="31">
        <v>63283</v>
      </c>
      <c r="C14" s="31">
        <v>28786</v>
      </c>
      <c r="D14" s="31">
        <v>34497</v>
      </c>
      <c r="E14" s="24"/>
    </row>
    <row r="15" spans="1:5" s="23" customFormat="1" ht="26.1" customHeight="1">
      <c r="A15" s="10"/>
      <c r="B15" s="40" t="s">
        <v>10</v>
      </c>
      <c r="C15" s="40"/>
      <c r="D15" s="40"/>
      <c r="E15" s="24"/>
    </row>
    <row r="16" spans="1:5" s="23" customFormat="1" ht="26.1" customHeight="1">
      <c r="A16" s="11" t="s">
        <v>9</v>
      </c>
      <c r="B16" s="17">
        <f>SUM(B17,B22)</f>
        <v>100</v>
      </c>
      <c r="C16" s="17">
        <f>SUM(C17,C22)</f>
        <v>100</v>
      </c>
      <c r="D16" s="17">
        <f>SUM(D17,D22)</f>
        <v>100</v>
      </c>
      <c r="E16" s="22"/>
    </row>
    <row r="17" spans="1:5" s="23" customFormat="1" ht="26.1" customHeight="1">
      <c r="A17" s="14" t="s">
        <v>8</v>
      </c>
      <c r="B17" s="32">
        <f t="shared" ref="B17:B25" si="0">B6/$B$5*100</f>
        <v>70.324071080784009</v>
      </c>
      <c r="C17" s="32">
        <f>C6*100/C5</f>
        <v>76.186368001314619</v>
      </c>
      <c r="D17" s="32">
        <f>D6/$D$5*100</f>
        <v>64.819841755825664</v>
      </c>
      <c r="E17" s="27"/>
    </row>
    <row r="18" spans="1:5" s="8" customFormat="1" ht="26.1" customHeight="1">
      <c r="A18" s="15" t="s">
        <v>7</v>
      </c>
      <c r="B18" s="33">
        <f t="shared" si="0"/>
        <v>70.324071080784009</v>
      </c>
      <c r="C18" s="34">
        <f t="shared" ref="C18:C25" si="1">C7/$C$5*100</f>
        <v>76.186368001314619</v>
      </c>
      <c r="D18" s="33">
        <f>D7/$D$5*100</f>
        <v>64.819841755825664</v>
      </c>
      <c r="E18" s="28"/>
    </row>
    <row r="19" spans="1:5" s="8" customFormat="1" ht="26.1" customHeight="1">
      <c r="A19" s="15" t="s">
        <v>6</v>
      </c>
      <c r="B19" s="33">
        <f t="shared" si="0"/>
        <v>69.623309643054313</v>
      </c>
      <c r="C19" s="34">
        <f t="shared" si="1"/>
        <v>75.538301161076959</v>
      </c>
      <c r="D19" s="33">
        <f t="shared" ref="D19:D25" si="2">D8/$D$5*100</f>
        <v>64.069604293132628</v>
      </c>
      <c r="E19" s="28"/>
    </row>
    <row r="20" spans="1:5" s="8" customFormat="1" ht="26.1" customHeight="1">
      <c r="A20" s="15" t="s">
        <v>5</v>
      </c>
      <c r="B20" s="33">
        <f t="shared" si="0"/>
        <v>0.700761437729712</v>
      </c>
      <c r="C20" s="33">
        <f t="shared" si="1"/>
        <v>0.64755331659246251</v>
      </c>
      <c r="D20" s="33">
        <f t="shared" si="2"/>
        <v>0.75071962044541729</v>
      </c>
      <c r="E20" s="28"/>
    </row>
    <row r="21" spans="1:5" s="8" customFormat="1" ht="26.1" customHeight="1">
      <c r="A21" s="15" t="s">
        <v>4</v>
      </c>
      <c r="B21" s="35" t="s">
        <v>11</v>
      </c>
      <c r="C21" s="35" t="s">
        <v>11</v>
      </c>
      <c r="D21" s="35" t="s">
        <v>11</v>
      </c>
      <c r="E21" s="28"/>
    </row>
    <row r="22" spans="1:5" s="23" customFormat="1" ht="26.1" customHeight="1">
      <c r="A22" s="14" t="s">
        <v>3</v>
      </c>
      <c r="B22" s="32">
        <f t="shared" si="0"/>
        <v>29.675928919215984</v>
      </c>
      <c r="C22" s="32">
        <f>C11/$C$5*100</f>
        <v>23.813631998685381</v>
      </c>
      <c r="D22" s="32">
        <f t="shared" si="2"/>
        <v>35.180158244174329</v>
      </c>
      <c r="E22" s="27"/>
    </row>
    <row r="23" spans="1:5" s="23" customFormat="1" ht="26.1" customHeight="1">
      <c r="A23" s="15" t="s">
        <v>2</v>
      </c>
      <c r="B23" s="34">
        <f t="shared" si="0"/>
        <v>7.0282542635042047</v>
      </c>
      <c r="C23" s="33">
        <f t="shared" si="1"/>
        <v>2.0294454458155529</v>
      </c>
      <c r="D23" s="33">
        <f t="shared" si="2"/>
        <v>11.721737117950251</v>
      </c>
      <c r="E23" s="27"/>
    </row>
    <row r="24" spans="1:5" s="23" customFormat="1" ht="26.1" customHeight="1">
      <c r="A24" s="15" t="s">
        <v>1</v>
      </c>
      <c r="B24" s="34">
        <f t="shared" si="0"/>
        <v>6.9108804527843954</v>
      </c>
      <c r="C24" s="33">
        <f t="shared" si="1"/>
        <v>7.0018949022507746</v>
      </c>
      <c r="D24" s="33">
        <f t="shared" si="2"/>
        <v>6.8254251425981556</v>
      </c>
      <c r="E24" s="27"/>
    </row>
    <row r="25" spans="1:5" s="23" customFormat="1" ht="26.1" customHeight="1">
      <c r="A25" s="16" t="s">
        <v>0</v>
      </c>
      <c r="B25" s="36">
        <f t="shared" si="0"/>
        <v>15.736794202927381</v>
      </c>
      <c r="C25" s="37">
        <f t="shared" si="1"/>
        <v>14.782291650619053</v>
      </c>
      <c r="D25" s="37">
        <f t="shared" si="2"/>
        <v>16.632995983625921</v>
      </c>
      <c r="E25" s="27"/>
    </row>
    <row r="26" spans="1:5" s="3" customFormat="1" ht="26.1" customHeight="1">
      <c r="A26" s="12" t="s">
        <v>19</v>
      </c>
      <c r="B26" s="13"/>
      <c r="C26" s="13"/>
      <c r="D26" s="13"/>
      <c r="E26" s="4"/>
    </row>
    <row r="27" spans="1:5" s="3" customFormat="1" ht="21.75" customHeight="1">
      <c r="A27" s="29" t="s">
        <v>18</v>
      </c>
      <c r="E27" s="6"/>
    </row>
    <row r="28" spans="1:5" s="3" customFormat="1" ht="40.5" customHeight="1">
      <c r="A28" s="5"/>
      <c r="B28" s="1"/>
      <c r="C28" s="1"/>
      <c r="D28" s="1"/>
      <c r="E28" s="4"/>
    </row>
    <row r="29" spans="1:5" ht="17.25" customHeight="1">
      <c r="E29" s="1"/>
    </row>
    <row r="30" spans="1:5" s="3" customFormat="1" ht="24" customHeight="1"/>
    <row r="31" spans="1:5" s="3" customFormat="1" ht="24" customHeight="1"/>
    <row r="32" spans="1:5" ht="24" customHeight="1">
      <c r="E32" s="1"/>
    </row>
    <row r="33" spans="5:5" ht="24" customHeight="1">
      <c r="E33" s="1"/>
    </row>
    <row r="34" spans="5:5" ht="24" customHeight="1">
      <c r="E34" s="1"/>
    </row>
  </sheetData>
  <mergeCells count="2">
    <mergeCell ref="B4:D4"/>
    <mergeCell ref="B15:D15"/>
  </mergeCells>
  <printOptions horizontalCentered="1"/>
  <pageMargins left="0.86614173228346458" right="0.59055118110236227" top="0.98425196850393704" bottom="0.39370078740157483" header="0.51181102362204722" footer="0.51181102362204722"/>
  <pageSetup paperSize="9" orientation="portrait" horizontalDpi="4294967293" verticalDpi="300" r:id="rId1"/>
  <headerFooter alignWithMargins="0">
    <oddHeader>&amp;R&amp;"TH SarabunPSK,Regular"&amp;16 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D24E-BC81-421C-A57F-8EA1BC918B5A}">
  <sheetPr>
    <tabColor rgb="FF00B050"/>
  </sheetPr>
  <dimension ref="A1:E34"/>
  <sheetViews>
    <sheetView view="pageLayout" zoomScaleNormal="100" workbookViewId="0">
      <selection activeCell="B22" sqref="B22"/>
    </sheetView>
  </sheetViews>
  <sheetFormatPr defaultRowHeight="24" customHeight="1"/>
  <cols>
    <col min="1" max="1" width="30.7109375" style="1" customWidth="1"/>
    <col min="2" max="2" width="19.28515625" style="1" customWidth="1"/>
    <col min="3" max="3" width="19.42578125" style="1" customWidth="1"/>
    <col min="4" max="4" width="19" style="1" customWidth="1"/>
    <col min="5" max="5" width="9.28515625" style="2" bestFit="1" customWidth="1"/>
    <col min="6" max="16384" width="9.140625" style="1"/>
  </cols>
  <sheetData>
    <row r="1" spans="1:5" ht="26.25" customHeight="1">
      <c r="A1" s="8" t="s">
        <v>16</v>
      </c>
    </row>
    <row r="2" spans="1:5" ht="15" customHeight="1">
      <c r="A2" s="7"/>
      <c r="B2" s="7"/>
      <c r="C2" s="7"/>
      <c r="D2" s="7"/>
    </row>
    <row r="3" spans="1:5" s="20" customFormat="1" ht="32.25" customHeight="1">
      <c r="A3" s="38" t="s">
        <v>15</v>
      </c>
      <c r="B3" s="9" t="s">
        <v>14</v>
      </c>
      <c r="C3" s="9" t="s">
        <v>13</v>
      </c>
      <c r="D3" s="9" t="s">
        <v>12</v>
      </c>
      <c r="E3" s="19"/>
    </row>
    <row r="4" spans="1:5" s="20" customFormat="1" ht="28.5" customHeight="1">
      <c r="A4" s="38"/>
      <c r="B4" s="39" t="s">
        <v>17</v>
      </c>
      <c r="C4" s="39"/>
      <c r="D4" s="39"/>
      <c r="E4" s="19"/>
    </row>
    <row r="5" spans="1:5" s="8" customFormat="1" ht="26.1" customHeight="1">
      <c r="A5" s="11" t="s">
        <v>9</v>
      </c>
      <c r="B5" s="30">
        <v>402357</v>
      </c>
      <c r="C5" s="30">
        <v>194867</v>
      </c>
      <c r="D5" s="30">
        <v>207490</v>
      </c>
      <c r="E5" s="21"/>
    </row>
    <row r="6" spans="1:5" s="23" customFormat="1" ht="26.1" customHeight="1">
      <c r="A6" s="14" t="s">
        <v>8</v>
      </c>
      <c r="B6" s="30">
        <v>280595</v>
      </c>
      <c r="C6" s="30">
        <v>149989</v>
      </c>
      <c r="D6" s="30">
        <v>130606</v>
      </c>
      <c r="E6" s="22"/>
    </row>
    <row r="7" spans="1:5" s="23" customFormat="1" ht="26.1" customHeight="1">
      <c r="A7" s="15" t="s">
        <v>7</v>
      </c>
      <c r="B7" s="31">
        <v>280446</v>
      </c>
      <c r="C7" s="31">
        <v>149989</v>
      </c>
      <c r="D7" s="31">
        <v>130457</v>
      </c>
      <c r="E7" s="22"/>
    </row>
    <row r="8" spans="1:5" s="23" customFormat="1" ht="26.1" customHeight="1">
      <c r="A8" s="15" t="s">
        <v>6</v>
      </c>
      <c r="B8" s="31">
        <v>276303</v>
      </c>
      <c r="C8" s="31">
        <v>147383</v>
      </c>
      <c r="D8" s="31">
        <v>128920</v>
      </c>
      <c r="E8" s="22"/>
    </row>
    <row r="9" spans="1:5" s="23" customFormat="1" ht="26.1" customHeight="1">
      <c r="A9" s="15" t="s">
        <v>5</v>
      </c>
      <c r="B9" s="31">
        <v>4143</v>
      </c>
      <c r="C9" s="31">
        <v>2606</v>
      </c>
      <c r="D9" s="31">
        <v>1537</v>
      </c>
      <c r="E9" s="24"/>
    </row>
    <row r="10" spans="1:5" s="23" customFormat="1" ht="26.1" customHeight="1">
      <c r="A10" s="15" t="s">
        <v>4</v>
      </c>
      <c r="B10" s="31">
        <v>149</v>
      </c>
      <c r="C10" s="31" t="s">
        <v>11</v>
      </c>
      <c r="D10" s="31">
        <v>149</v>
      </c>
      <c r="E10" s="25">
        <f>C9*100/C6</f>
        <v>1.7374607471214556</v>
      </c>
    </row>
    <row r="11" spans="1:5" s="23" customFormat="1" ht="26.1" customHeight="1">
      <c r="A11" s="14" t="s">
        <v>3</v>
      </c>
      <c r="B11" s="30">
        <v>121762</v>
      </c>
      <c r="C11" s="30">
        <v>44878</v>
      </c>
      <c r="D11" s="30">
        <v>76884</v>
      </c>
      <c r="E11" s="24"/>
    </row>
    <row r="12" spans="1:5" s="8" customFormat="1" ht="26.1" customHeight="1">
      <c r="A12" s="15" t="s">
        <v>2</v>
      </c>
      <c r="B12" s="31">
        <v>30512</v>
      </c>
      <c r="C12" s="31">
        <v>2586</v>
      </c>
      <c r="D12" s="31">
        <v>27926</v>
      </c>
      <c r="E12" s="26"/>
    </row>
    <row r="13" spans="1:5" s="23" customFormat="1" ht="26.1" customHeight="1">
      <c r="A13" s="15" t="s">
        <v>1</v>
      </c>
      <c r="B13" s="31">
        <v>29498</v>
      </c>
      <c r="C13" s="31">
        <v>14343</v>
      </c>
      <c r="D13" s="31">
        <v>15154</v>
      </c>
      <c r="E13" s="24"/>
    </row>
    <row r="14" spans="1:5" s="23" customFormat="1" ht="26.1" customHeight="1">
      <c r="A14" s="15" t="s">
        <v>0</v>
      </c>
      <c r="B14" s="31">
        <v>61753</v>
      </c>
      <c r="C14" s="31">
        <v>15154</v>
      </c>
      <c r="D14" s="31">
        <v>33804</v>
      </c>
      <c r="E14" s="24"/>
    </row>
    <row r="15" spans="1:5" s="23" customFormat="1" ht="26.1" customHeight="1">
      <c r="A15" s="10"/>
      <c r="B15" s="40" t="s">
        <v>10</v>
      </c>
      <c r="C15" s="40"/>
      <c r="D15" s="40"/>
      <c r="E15" s="24"/>
    </row>
    <row r="16" spans="1:5" s="23" customFormat="1" ht="26.1" customHeight="1">
      <c r="A16" s="11" t="s">
        <v>9</v>
      </c>
      <c r="B16" s="17">
        <f>SUM(B17,B22)</f>
        <v>99.999999999999986</v>
      </c>
      <c r="C16" s="17">
        <f>SUM(C17,C22)</f>
        <v>100</v>
      </c>
      <c r="D16" s="17">
        <f>SUM(D17,D22)</f>
        <v>100</v>
      </c>
      <c r="E16" s="22"/>
    </row>
    <row r="17" spans="1:5" s="23" customFormat="1" ht="26.1" customHeight="1">
      <c r="A17" s="14" t="s">
        <v>8</v>
      </c>
      <c r="B17" s="32">
        <f t="shared" ref="B17:B25" si="0">B6/$B$5*100</f>
        <v>69.737819896261271</v>
      </c>
      <c r="C17" s="32">
        <f>C6*100/C5</f>
        <v>76.969933339149264</v>
      </c>
      <c r="D17" s="32">
        <f>D6/$D$5*100</f>
        <v>62.945684129355627</v>
      </c>
      <c r="E17" s="27"/>
    </row>
    <row r="18" spans="1:5" s="8" customFormat="1" ht="26.1" customHeight="1">
      <c r="A18" s="15" t="s">
        <v>7</v>
      </c>
      <c r="B18" s="33">
        <f t="shared" si="0"/>
        <v>69.7007881060849</v>
      </c>
      <c r="C18" s="34">
        <f t="shared" ref="C18:C25" si="1">C7/$C$5*100</f>
        <v>76.969933339149264</v>
      </c>
      <c r="D18" s="33">
        <f>D7/$D$5*100</f>
        <v>62.873873439683834</v>
      </c>
      <c r="E18" s="28"/>
    </row>
    <row r="19" spans="1:5" s="8" customFormat="1" ht="26.1" customHeight="1">
      <c r="A19" s="15" t="s">
        <v>6</v>
      </c>
      <c r="B19" s="33">
        <f t="shared" si="0"/>
        <v>68.671105510777736</v>
      </c>
      <c r="C19" s="34">
        <f t="shared" si="1"/>
        <v>75.632610960295992</v>
      </c>
      <c r="D19" s="33">
        <f t="shared" ref="D19:D25" si="2">D8/$D$5*100</f>
        <v>62.133114848908377</v>
      </c>
      <c r="E19" s="28"/>
    </row>
    <row r="20" spans="1:5" s="8" customFormat="1" ht="26.1" customHeight="1">
      <c r="A20" s="15" t="s">
        <v>5</v>
      </c>
      <c r="B20" s="33">
        <f t="shared" si="0"/>
        <v>1.0296825953071524</v>
      </c>
      <c r="C20" s="33">
        <f t="shared" si="1"/>
        <v>1.3373223788532693</v>
      </c>
      <c r="D20" s="33">
        <f t="shared" si="2"/>
        <v>0.74075859077545902</v>
      </c>
      <c r="E20" s="28"/>
    </row>
    <row r="21" spans="1:5" s="8" customFormat="1" ht="26.1" customHeight="1">
      <c r="A21" s="15" t="s">
        <v>4</v>
      </c>
      <c r="B21" s="35">
        <f>B10*100/B6</f>
        <v>5.3101445143356081E-2</v>
      </c>
      <c r="C21" s="35" t="s">
        <v>11</v>
      </c>
      <c r="D21" s="35">
        <f>D10*100/D6</f>
        <v>0.11408357962115064</v>
      </c>
      <c r="E21" s="28"/>
    </row>
    <row r="22" spans="1:5" s="23" customFormat="1" ht="26.1" customHeight="1">
      <c r="A22" s="14" t="s">
        <v>3</v>
      </c>
      <c r="B22" s="32">
        <f t="shared" si="0"/>
        <v>30.262180103738718</v>
      </c>
      <c r="C22" s="32">
        <f>C11/$C$5*100</f>
        <v>23.030066660850736</v>
      </c>
      <c r="D22" s="32">
        <f t="shared" si="2"/>
        <v>37.054315870644366</v>
      </c>
      <c r="E22" s="27"/>
    </row>
    <row r="23" spans="1:5" s="23" customFormat="1" ht="26.1" customHeight="1">
      <c r="A23" s="15" t="s">
        <v>2</v>
      </c>
      <c r="B23" s="34">
        <f t="shared" si="0"/>
        <v>7.5833153145092531</v>
      </c>
      <c r="C23" s="33">
        <f t="shared" si="1"/>
        <v>1.3270589684246179</v>
      </c>
      <c r="D23" s="33">
        <f t="shared" si="2"/>
        <v>13.458961877680853</v>
      </c>
      <c r="E23" s="27"/>
    </row>
    <row r="24" spans="1:5" s="23" customFormat="1" ht="26.1" customHeight="1">
      <c r="A24" s="15" t="s">
        <v>1</v>
      </c>
      <c r="B24" s="34">
        <f t="shared" si="0"/>
        <v>7.3313003129062002</v>
      </c>
      <c r="C24" s="33">
        <f t="shared" si="1"/>
        <v>7.3604047889073057</v>
      </c>
      <c r="D24" s="33">
        <f t="shared" si="2"/>
        <v>7.3034845052773631</v>
      </c>
      <c r="E24" s="27"/>
    </row>
    <row r="25" spans="1:5" s="23" customFormat="1" ht="26.1" customHeight="1">
      <c r="A25" s="16" t="s">
        <v>0</v>
      </c>
      <c r="B25" s="36">
        <f t="shared" si="0"/>
        <v>15.347813011827805</v>
      </c>
      <c r="C25" s="37">
        <f t="shared" si="1"/>
        <v>7.7765860817891177</v>
      </c>
      <c r="D25" s="37">
        <f t="shared" si="2"/>
        <v>16.291869487686153</v>
      </c>
      <c r="E25" s="27"/>
    </row>
    <row r="26" spans="1:5" s="3" customFormat="1" ht="26.1" customHeight="1">
      <c r="A26" s="12" t="s">
        <v>19</v>
      </c>
      <c r="B26" s="13"/>
      <c r="C26" s="13"/>
      <c r="D26" s="13"/>
      <c r="E26" s="4"/>
    </row>
    <row r="27" spans="1:5" s="3" customFormat="1" ht="21.75" customHeight="1">
      <c r="A27" s="29" t="s">
        <v>18</v>
      </c>
      <c r="E27" s="6"/>
    </row>
    <row r="28" spans="1:5" s="3" customFormat="1" ht="40.5" customHeight="1">
      <c r="A28" s="5"/>
      <c r="B28" s="1"/>
      <c r="C28" s="1"/>
      <c r="D28" s="1"/>
      <c r="E28" s="4"/>
    </row>
    <row r="29" spans="1:5" ht="17.25" customHeight="1">
      <c r="E29" s="1"/>
    </row>
    <row r="30" spans="1:5" s="3" customFormat="1" ht="24" customHeight="1"/>
    <row r="31" spans="1:5" s="3" customFormat="1" ht="24" customHeight="1"/>
    <row r="32" spans="1:5" ht="24" customHeight="1">
      <c r="E32" s="1"/>
    </row>
    <row r="33" spans="5:5" ht="24" customHeight="1">
      <c r="E33" s="1"/>
    </row>
    <row r="34" spans="5:5" ht="24" customHeight="1">
      <c r="E34" s="1"/>
    </row>
  </sheetData>
  <mergeCells count="2">
    <mergeCell ref="B4:D4"/>
    <mergeCell ref="B15:D15"/>
  </mergeCells>
  <printOptions horizontalCentered="1"/>
  <pageMargins left="0.86614173228346458" right="0.59055118110236227" top="0.98425196850393704" bottom="0.39370078740157483" header="0.51181102362204722" footer="0.51181102362204722"/>
  <pageSetup paperSize="9" orientation="portrait" horizontalDpi="4294967293" verticalDpi="300" r:id="rId1"/>
  <headerFooter alignWithMargins="0">
    <oddHeader>&amp;R&amp;"TH SarabunPSK,ธรรมดา"&amp;16 25</oddHeader>
  </headerFooter>
  <ignoredErrors>
    <ignoredError sqref="B21 D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B1705-2F40-46B6-A673-780E9EA1D75C}">
  <sheetPr>
    <tabColor rgb="FF00B050"/>
  </sheetPr>
  <dimension ref="A1:E34"/>
  <sheetViews>
    <sheetView view="pageLayout" zoomScaleNormal="100" workbookViewId="0">
      <selection activeCell="H18" sqref="H18"/>
    </sheetView>
  </sheetViews>
  <sheetFormatPr defaultRowHeight="24" customHeight="1"/>
  <cols>
    <col min="1" max="1" width="30.7109375" style="1" customWidth="1"/>
    <col min="2" max="2" width="19.28515625" style="1" customWidth="1"/>
    <col min="3" max="3" width="19.42578125" style="1" customWidth="1"/>
    <col min="4" max="4" width="19" style="1" customWidth="1"/>
    <col min="5" max="5" width="9.28515625" style="2" bestFit="1" customWidth="1"/>
    <col min="6" max="16384" width="9.140625" style="1"/>
  </cols>
  <sheetData>
    <row r="1" spans="1:5" ht="26.25" customHeight="1">
      <c r="A1" s="8" t="s">
        <v>16</v>
      </c>
    </row>
    <row r="2" spans="1:5" ht="15" customHeight="1">
      <c r="A2" s="7"/>
      <c r="B2" s="7"/>
      <c r="C2" s="7"/>
      <c r="D2" s="7"/>
    </row>
    <row r="3" spans="1:5" s="20" customFormat="1" ht="32.25" customHeight="1">
      <c r="A3" s="38" t="s">
        <v>15</v>
      </c>
      <c r="B3" s="9" t="s">
        <v>14</v>
      </c>
      <c r="C3" s="9" t="s">
        <v>13</v>
      </c>
      <c r="D3" s="9" t="s">
        <v>12</v>
      </c>
      <c r="E3" s="19"/>
    </row>
    <row r="4" spans="1:5" s="20" customFormat="1" ht="28.5" customHeight="1">
      <c r="A4" s="38"/>
      <c r="B4" s="39" t="s">
        <v>17</v>
      </c>
      <c r="C4" s="39"/>
      <c r="D4" s="39"/>
      <c r="E4" s="19"/>
    </row>
    <row r="5" spans="1:5" s="8" customFormat="1" ht="26.1" customHeight="1">
      <c r="A5" s="11" t="s">
        <v>9</v>
      </c>
      <c r="B5" s="30">
        <v>402591</v>
      </c>
      <c r="C5" s="30">
        <v>195011</v>
      </c>
      <c r="D5" s="30">
        <v>207580</v>
      </c>
      <c r="E5" s="21"/>
    </row>
    <row r="6" spans="1:5" s="23" customFormat="1" ht="26.1" customHeight="1">
      <c r="A6" s="14" t="s">
        <v>8</v>
      </c>
      <c r="B6" s="30">
        <v>282548</v>
      </c>
      <c r="C6" s="30">
        <v>150527</v>
      </c>
      <c r="D6" s="30">
        <v>132021</v>
      </c>
      <c r="E6" s="22"/>
    </row>
    <row r="7" spans="1:5" s="23" customFormat="1" ht="26.1" customHeight="1">
      <c r="A7" s="15" t="s">
        <v>7</v>
      </c>
      <c r="B7" s="31">
        <v>282548</v>
      </c>
      <c r="C7" s="31">
        <v>150527</v>
      </c>
      <c r="D7" s="31">
        <v>132021</v>
      </c>
      <c r="E7" s="22"/>
    </row>
    <row r="8" spans="1:5" s="23" customFormat="1" ht="26.1" customHeight="1">
      <c r="A8" s="15" t="s">
        <v>6</v>
      </c>
      <c r="B8" s="31">
        <v>278995</v>
      </c>
      <c r="C8" s="31">
        <v>148349</v>
      </c>
      <c r="D8" s="31">
        <v>130647</v>
      </c>
      <c r="E8" s="22"/>
    </row>
    <row r="9" spans="1:5" s="23" customFormat="1" ht="26.1" customHeight="1">
      <c r="A9" s="15" t="s">
        <v>5</v>
      </c>
      <c r="B9" s="31">
        <v>3552</v>
      </c>
      <c r="C9" s="31">
        <v>2178</v>
      </c>
      <c r="D9" s="31">
        <v>1374</v>
      </c>
      <c r="E9" s="24"/>
    </row>
    <row r="10" spans="1:5" s="23" customFormat="1" ht="26.1" customHeight="1">
      <c r="A10" s="15" t="s">
        <v>4</v>
      </c>
      <c r="B10" s="31" t="s">
        <v>11</v>
      </c>
      <c r="C10" s="31" t="s">
        <v>11</v>
      </c>
      <c r="D10" s="31" t="s">
        <v>11</v>
      </c>
      <c r="E10" s="25">
        <f>C9*100/C6</f>
        <v>1.4469165000298949</v>
      </c>
    </row>
    <row r="11" spans="1:5" s="23" customFormat="1" ht="26.1" customHeight="1">
      <c r="A11" s="14" t="s">
        <v>3</v>
      </c>
      <c r="B11" s="30">
        <v>120043</v>
      </c>
      <c r="C11" s="30">
        <v>44484</v>
      </c>
      <c r="D11" s="30">
        <v>75559</v>
      </c>
      <c r="E11" s="24"/>
    </row>
    <row r="12" spans="1:5" s="8" customFormat="1" ht="26.1" customHeight="1">
      <c r="A12" s="15" t="s">
        <v>2</v>
      </c>
      <c r="B12" s="31">
        <v>24971</v>
      </c>
      <c r="C12" s="31">
        <v>2208</v>
      </c>
      <c r="D12" s="31">
        <v>22763</v>
      </c>
      <c r="E12" s="26"/>
    </row>
    <row r="13" spans="1:5" s="23" customFormat="1" ht="26.1" customHeight="1">
      <c r="A13" s="15" t="s">
        <v>1</v>
      </c>
      <c r="B13" s="31">
        <v>32230</v>
      </c>
      <c r="C13" s="31">
        <v>15062</v>
      </c>
      <c r="D13" s="31">
        <v>17168</v>
      </c>
      <c r="E13" s="24"/>
    </row>
    <row r="14" spans="1:5" s="23" customFormat="1" ht="26.1" customHeight="1">
      <c r="A14" s="15" t="s">
        <v>0</v>
      </c>
      <c r="B14" s="31">
        <v>62842</v>
      </c>
      <c r="C14" s="31">
        <v>27214</v>
      </c>
      <c r="D14" s="31">
        <v>35628</v>
      </c>
      <c r="E14" s="24"/>
    </row>
    <row r="15" spans="1:5" s="23" customFormat="1" ht="26.1" customHeight="1">
      <c r="A15" s="10"/>
      <c r="B15" s="40" t="s">
        <v>10</v>
      </c>
      <c r="C15" s="40"/>
      <c r="D15" s="40"/>
      <c r="E15" s="24"/>
    </row>
    <row r="16" spans="1:5" s="23" customFormat="1" ht="26.1" customHeight="1">
      <c r="A16" s="11" t="s">
        <v>9</v>
      </c>
      <c r="B16" s="17">
        <f>SUM(B17,B22)</f>
        <v>100</v>
      </c>
      <c r="C16" s="17">
        <f>SUM(C17,C22)</f>
        <v>100</v>
      </c>
      <c r="D16" s="17">
        <f>SUM(D17,D22)</f>
        <v>100</v>
      </c>
      <c r="E16" s="22"/>
    </row>
    <row r="17" spans="1:5" s="23" customFormat="1" ht="26.1" customHeight="1">
      <c r="A17" s="14" t="s">
        <v>8</v>
      </c>
      <c r="B17" s="32">
        <f t="shared" ref="B17:B25" si="0">B6/$B$5*100</f>
        <v>70.182393545807031</v>
      </c>
      <c r="C17" s="32">
        <f>C6/$C$5*100</f>
        <v>77.188979083231203</v>
      </c>
      <c r="D17" s="32">
        <f>D6/$D$5*100</f>
        <v>63.60005780903748</v>
      </c>
      <c r="E17" s="27"/>
    </row>
    <row r="18" spans="1:5" s="8" customFormat="1" ht="26.1" customHeight="1">
      <c r="A18" s="15" t="s">
        <v>7</v>
      </c>
      <c r="B18" s="33">
        <f t="shared" si="0"/>
        <v>70.182393545807031</v>
      </c>
      <c r="C18" s="34">
        <f t="shared" ref="C18:C25" si="1">C7/$C$5*100</f>
        <v>77.188979083231203</v>
      </c>
      <c r="D18" s="33">
        <f>D7/$D$5*100</f>
        <v>63.60005780903748</v>
      </c>
      <c r="E18" s="28"/>
    </row>
    <row r="19" spans="1:5" s="8" customFormat="1" ht="26.1" customHeight="1">
      <c r="A19" s="15" t="s">
        <v>6</v>
      </c>
      <c r="B19" s="33">
        <f t="shared" si="0"/>
        <v>69.299860155840548</v>
      </c>
      <c r="C19" s="34">
        <f t="shared" si="1"/>
        <v>76.072119008671308</v>
      </c>
      <c r="D19" s="33">
        <f t="shared" ref="D19:D25" si="2">D8/$D$5*100</f>
        <v>62.938144329896907</v>
      </c>
      <c r="E19" s="28"/>
    </row>
    <row r="20" spans="1:5" s="8" customFormat="1" ht="26.1" customHeight="1">
      <c r="A20" s="15" t="s">
        <v>5</v>
      </c>
      <c r="B20" s="33">
        <f t="shared" si="0"/>
        <v>0.88228499891949885</v>
      </c>
      <c r="C20" s="33">
        <f t="shared" si="1"/>
        <v>1.1168600745598967</v>
      </c>
      <c r="D20" s="33">
        <f t="shared" si="2"/>
        <v>0.6619134791405723</v>
      </c>
      <c r="E20" s="28"/>
    </row>
    <row r="21" spans="1:5" s="8" customFormat="1" ht="26.1" customHeight="1">
      <c r="A21" s="15" t="s">
        <v>4</v>
      </c>
      <c r="B21" s="35" t="s">
        <v>11</v>
      </c>
      <c r="C21" s="35" t="s">
        <v>11</v>
      </c>
      <c r="D21" s="35" t="s">
        <v>11</v>
      </c>
      <c r="E21" s="28"/>
    </row>
    <row r="22" spans="1:5" s="23" customFormat="1" ht="26.1" customHeight="1">
      <c r="A22" s="14" t="s">
        <v>3</v>
      </c>
      <c r="B22" s="32">
        <f t="shared" si="0"/>
        <v>29.817606454192962</v>
      </c>
      <c r="C22" s="32">
        <f>C11/$C$5*100</f>
        <v>22.811020916768797</v>
      </c>
      <c r="D22" s="32">
        <f t="shared" si="2"/>
        <v>36.39994219096252</v>
      </c>
      <c r="E22" s="27"/>
    </row>
    <row r="23" spans="1:5" s="23" customFormat="1" ht="26.1" customHeight="1">
      <c r="A23" s="15" t="s">
        <v>2</v>
      </c>
      <c r="B23" s="34">
        <f t="shared" si="0"/>
        <v>6.202572834464755</v>
      </c>
      <c r="C23" s="33">
        <f t="shared" si="1"/>
        <v>1.1322438221433662</v>
      </c>
      <c r="D23" s="33">
        <f t="shared" si="2"/>
        <v>10.965892667887079</v>
      </c>
      <c r="E23" s="27"/>
    </row>
    <row r="24" spans="1:5" s="23" customFormat="1" ht="26.1" customHeight="1">
      <c r="A24" s="15" t="s">
        <v>1</v>
      </c>
      <c r="B24" s="34">
        <f t="shared" si="0"/>
        <v>8.0056434445876832</v>
      </c>
      <c r="C24" s="33">
        <f t="shared" si="1"/>
        <v>7.7236668700739957</v>
      </c>
      <c r="D24" s="33">
        <f t="shared" si="2"/>
        <v>8.2705462954041806</v>
      </c>
      <c r="E24" s="27"/>
    </row>
    <row r="25" spans="1:5" s="23" customFormat="1" ht="26.1" customHeight="1">
      <c r="A25" s="16" t="s">
        <v>0</v>
      </c>
      <c r="B25" s="36">
        <f t="shared" si="0"/>
        <v>15.609390175140527</v>
      </c>
      <c r="C25" s="37">
        <f t="shared" si="1"/>
        <v>13.955110224551436</v>
      </c>
      <c r="D25" s="37">
        <f t="shared" si="2"/>
        <v>17.16350322767126</v>
      </c>
      <c r="E25" s="27"/>
    </row>
    <row r="26" spans="1:5" s="3" customFormat="1" ht="26.1" customHeight="1">
      <c r="A26" s="12" t="s">
        <v>19</v>
      </c>
      <c r="B26" s="13"/>
      <c r="C26" s="13"/>
      <c r="D26" s="13"/>
      <c r="E26" s="4"/>
    </row>
    <row r="27" spans="1:5" s="3" customFormat="1" ht="21.75" customHeight="1">
      <c r="A27" s="29" t="s">
        <v>18</v>
      </c>
      <c r="E27" s="6"/>
    </row>
    <row r="28" spans="1:5" s="3" customFormat="1" ht="40.5" customHeight="1">
      <c r="A28" s="5"/>
      <c r="B28" s="1"/>
      <c r="C28" s="1"/>
      <c r="D28" s="1"/>
      <c r="E28" s="4"/>
    </row>
    <row r="29" spans="1:5" ht="17.25" customHeight="1">
      <c r="E29" s="1"/>
    </row>
    <row r="30" spans="1:5" s="3" customFormat="1" ht="24" customHeight="1"/>
    <row r="31" spans="1:5" s="3" customFormat="1" ht="24" customHeight="1"/>
    <row r="32" spans="1:5" ht="24" customHeight="1">
      <c r="E32" s="1"/>
    </row>
    <row r="33" spans="5:5" ht="24" customHeight="1">
      <c r="E33" s="1"/>
    </row>
    <row r="34" spans="5:5" ht="24" customHeight="1">
      <c r="E34" s="1"/>
    </row>
  </sheetData>
  <mergeCells count="2">
    <mergeCell ref="B4:D4"/>
    <mergeCell ref="B15:D15"/>
  </mergeCells>
  <printOptions horizontalCentered="1"/>
  <pageMargins left="0.86614173228346458" right="0.59055118110236227" top="0.98425196850393704" bottom="0.39370078740157483" header="0.51181102362204722" footer="0.51181102362204722"/>
  <pageSetup paperSize="9" orientation="portrait" horizontalDpi="4294967293" verticalDpi="300" r:id="rId1"/>
  <headerFooter alignWithMargins="0">
    <oddHeader>&amp;R&amp;"TH SarabunPSK,ธรรมดา"&amp;16 25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34"/>
  <sheetViews>
    <sheetView view="pageLayout" zoomScaleNormal="100" workbookViewId="0">
      <selection activeCell="D2" sqref="D2"/>
    </sheetView>
  </sheetViews>
  <sheetFormatPr defaultRowHeight="24" customHeight="1"/>
  <cols>
    <col min="1" max="1" width="30.7109375" style="1" customWidth="1"/>
    <col min="2" max="2" width="19.28515625" style="1" customWidth="1"/>
    <col min="3" max="3" width="19.42578125" style="1" customWidth="1"/>
    <col min="4" max="4" width="19" style="1" customWidth="1"/>
    <col min="5" max="5" width="9.28515625" style="2" bestFit="1" customWidth="1"/>
    <col min="6" max="16384" width="9.140625" style="1"/>
  </cols>
  <sheetData>
    <row r="1" spans="1:5" ht="26.25" customHeight="1">
      <c r="A1" s="8" t="s">
        <v>16</v>
      </c>
    </row>
    <row r="2" spans="1:5" ht="15" customHeight="1">
      <c r="A2" s="7"/>
      <c r="B2" s="7"/>
      <c r="C2" s="7"/>
      <c r="D2" s="7"/>
    </row>
    <row r="3" spans="1:5" s="20" customFormat="1" ht="32.25" customHeight="1">
      <c r="A3" s="18" t="s">
        <v>15</v>
      </c>
      <c r="B3" s="9" t="s">
        <v>14</v>
      </c>
      <c r="C3" s="9" t="s">
        <v>13</v>
      </c>
      <c r="D3" s="9" t="s">
        <v>12</v>
      </c>
      <c r="E3" s="19"/>
    </row>
    <row r="4" spans="1:5" s="20" customFormat="1" ht="28.5" customHeight="1">
      <c r="A4" s="18"/>
      <c r="B4" s="39" t="s">
        <v>17</v>
      </c>
      <c r="C4" s="39"/>
      <c r="D4" s="39"/>
      <c r="E4" s="19"/>
    </row>
    <row r="5" spans="1:5" s="8" customFormat="1" ht="26.1" customHeight="1">
      <c r="A5" s="11" t="s">
        <v>9</v>
      </c>
      <c r="B5" s="30">
        <v>402829</v>
      </c>
      <c r="C5" s="30">
        <v>195161</v>
      </c>
      <c r="D5" s="30">
        <v>207668</v>
      </c>
      <c r="E5" s="21"/>
    </row>
    <row r="6" spans="1:5" s="23" customFormat="1" ht="26.1" customHeight="1">
      <c r="A6" s="14" t="s">
        <v>8</v>
      </c>
      <c r="B6" s="30">
        <v>293666.28999999998</v>
      </c>
      <c r="C6" s="30">
        <v>154347.31</v>
      </c>
      <c r="D6" s="30">
        <v>139318.98000000001</v>
      </c>
      <c r="E6" s="22"/>
    </row>
    <row r="7" spans="1:5" s="23" customFormat="1" ht="26.1" customHeight="1">
      <c r="A7" s="15" t="s">
        <v>7</v>
      </c>
      <c r="B7" s="31">
        <v>293666.28999999998</v>
      </c>
      <c r="C7" s="31">
        <v>154347.31</v>
      </c>
      <c r="D7" s="31">
        <v>139318.98000000001</v>
      </c>
      <c r="E7" s="22"/>
    </row>
    <row r="8" spans="1:5" s="23" customFormat="1" ht="26.1" customHeight="1">
      <c r="A8" s="15" t="s">
        <v>6</v>
      </c>
      <c r="B8" s="31">
        <v>289220.12</v>
      </c>
      <c r="C8" s="31">
        <v>152261.45000000001</v>
      </c>
      <c r="D8" s="31">
        <v>136958.68</v>
      </c>
      <c r="E8" s="22"/>
    </row>
    <row r="9" spans="1:5" s="23" customFormat="1" ht="26.1" customHeight="1">
      <c r="A9" s="15" t="s">
        <v>5</v>
      </c>
      <c r="B9" s="31">
        <v>4446.17</v>
      </c>
      <c r="C9" s="31">
        <v>2085.87</v>
      </c>
      <c r="D9" s="31">
        <v>2360.3000000000002</v>
      </c>
      <c r="E9" s="24"/>
    </row>
    <row r="10" spans="1:5" s="23" customFormat="1" ht="26.1" customHeight="1">
      <c r="A10" s="15" t="s">
        <v>4</v>
      </c>
      <c r="B10" s="31" t="s">
        <v>11</v>
      </c>
      <c r="C10" s="31" t="s">
        <v>11</v>
      </c>
      <c r="D10" s="31" t="s">
        <v>11</v>
      </c>
      <c r="E10" s="25">
        <f>C9*100/C6</f>
        <v>1.351413251063462</v>
      </c>
    </row>
    <row r="11" spans="1:5" s="23" customFormat="1" ht="26.1" customHeight="1">
      <c r="A11" s="14" t="s">
        <v>3</v>
      </c>
      <c r="B11" s="30">
        <v>109162.71</v>
      </c>
      <c r="C11" s="30">
        <v>40813.69</v>
      </c>
      <c r="D11" s="30">
        <v>68349.02</v>
      </c>
      <c r="E11" s="24"/>
    </row>
    <row r="12" spans="1:5" s="8" customFormat="1" ht="26.1" customHeight="1">
      <c r="A12" s="15" t="s">
        <v>2</v>
      </c>
      <c r="B12" s="31">
        <v>24136.31</v>
      </c>
      <c r="C12" s="31">
        <v>4592.82</v>
      </c>
      <c r="D12" s="31">
        <v>19543.490000000002</v>
      </c>
      <c r="E12" s="26"/>
    </row>
    <row r="13" spans="1:5" s="23" customFormat="1" ht="26.1" customHeight="1">
      <c r="A13" s="15" t="s">
        <v>1</v>
      </c>
      <c r="B13" s="31">
        <v>27335.91</v>
      </c>
      <c r="C13" s="31">
        <v>13694.16</v>
      </c>
      <c r="D13" s="31">
        <v>13641.75</v>
      </c>
      <c r="E13" s="24"/>
    </row>
    <row r="14" spans="1:5" s="23" customFormat="1" ht="26.1" customHeight="1">
      <c r="A14" s="15" t="s">
        <v>0</v>
      </c>
      <c r="B14" s="31">
        <v>57690.49</v>
      </c>
      <c r="C14" s="31">
        <v>22526.71</v>
      </c>
      <c r="D14" s="31">
        <v>35163.78</v>
      </c>
      <c r="E14" s="24"/>
    </row>
    <row r="15" spans="1:5" s="23" customFormat="1" ht="26.1" customHeight="1">
      <c r="A15" s="10"/>
      <c r="B15" s="40" t="s">
        <v>10</v>
      </c>
      <c r="C15" s="40"/>
      <c r="D15" s="40"/>
      <c r="E15" s="24"/>
    </row>
    <row r="16" spans="1:5" s="23" customFormat="1" ht="26.1" customHeight="1">
      <c r="A16" s="11" t="s">
        <v>9</v>
      </c>
      <c r="B16" s="17">
        <f>SUM(B17,B22)</f>
        <v>100</v>
      </c>
      <c r="C16" s="17">
        <f>SUM(C17,C22)</f>
        <v>100.01283094470719</v>
      </c>
      <c r="D16" s="17">
        <f>SUM(D17,D22)</f>
        <v>100</v>
      </c>
      <c r="E16" s="22"/>
    </row>
    <row r="17" spans="1:5" s="23" customFormat="1" ht="26.1" customHeight="1">
      <c r="A17" s="14" t="s">
        <v>8</v>
      </c>
      <c r="B17" s="32">
        <f t="shared" ref="B17:B25" si="0">B6/$B$5*100</f>
        <v>72.900980316710061</v>
      </c>
      <c r="C17" s="32">
        <v>79.099999999999994</v>
      </c>
      <c r="D17" s="32">
        <f>D6/$D$5*100</f>
        <v>67.087360594795541</v>
      </c>
      <c r="E17" s="27"/>
    </row>
    <row r="18" spans="1:5" s="8" customFormat="1" ht="26.1" customHeight="1">
      <c r="A18" s="15" t="s">
        <v>7</v>
      </c>
      <c r="B18" s="33">
        <f t="shared" si="0"/>
        <v>72.900980316710061</v>
      </c>
      <c r="C18" s="34">
        <f t="shared" ref="C18:C25" si="1">C7/$C$5*100</f>
        <v>79.087169055292804</v>
      </c>
      <c r="D18" s="33">
        <f>D7/$D$5*100</f>
        <v>67.087360594795541</v>
      </c>
      <c r="E18" s="28"/>
    </row>
    <row r="19" spans="1:5" s="8" customFormat="1" ht="26.1" customHeight="1">
      <c r="A19" s="15" t="s">
        <v>6</v>
      </c>
      <c r="B19" s="33">
        <f t="shared" si="0"/>
        <v>71.797243991867518</v>
      </c>
      <c r="C19" s="34">
        <f t="shared" si="1"/>
        <v>78.018379696763191</v>
      </c>
      <c r="D19" s="33">
        <f t="shared" ref="D19:D25" si="2">D8/$D$5*100</f>
        <v>65.950786832829323</v>
      </c>
      <c r="E19" s="28"/>
    </row>
    <row r="20" spans="1:5" s="8" customFormat="1" ht="26.1" customHeight="1">
      <c r="A20" s="15" t="s">
        <v>5</v>
      </c>
      <c r="B20" s="33">
        <f t="shared" si="0"/>
        <v>1.1037363248425511</v>
      </c>
      <c r="C20" s="33">
        <f t="shared" si="1"/>
        <v>1.0687944825041888</v>
      </c>
      <c r="D20" s="33">
        <f t="shared" si="2"/>
        <v>1.1365737619662153</v>
      </c>
      <c r="E20" s="28"/>
    </row>
    <row r="21" spans="1:5" s="8" customFormat="1" ht="26.1" customHeight="1">
      <c r="A21" s="15" t="s">
        <v>4</v>
      </c>
      <c r="B21" s="35" t="s">
        <v>11</v>
      </c>
      <c r="C21" s="35" t="s">
        <v>11</v>
      </c>
      <c r="D21" s="35" t="s">
        <v>11</v>
      </c>
      <c r="E21" s="28"/>
    </row>
    <row r="22" spans="1:5" s="23" customFormat="1" ht="26.1" customHeight="1">
      <c r="A22" s="14" t="s">
        <v>3</v>
      </c>
      <c r="B22" s="32">
        <f t="shared" si="0"/>
        <v>27.099019683289931</v>
      </c>
      <c r="C22" s="32">
        <f>C11/$C$5*100</f>
        <v>20.912830944707192</v>
      </c>
      <c r="D22" s="32">
        <f t="shared" si="2"/>
        <v>32.912639405204466</v>
      </c>
      <c r="E22" s="27"/>
    </row>
    <row r="23" spans="1:5" s="23" customFormat="1" ht="26.1" customHeight="1">
      <c r="A23" s="15" t="s">
        <v>2</v>
      </c>
      <c r="B23" s="34">
        <f t="shared" si="0"/>
        <v>5.9917011933103126</v>
      </c>
      <c r="C23" s="33">
        <f t="shared" si="1"/>
        <v>2.3533492859741445</v>
      </c>
      <c r="D23" s="33">
        <f t="shared" si="2"/>
        <v>9.4109299458751483</v>
      </c>
      <c r="E23" s="27"/>
    </row>
    <row r="24" spans="1:5" s="23" customFormat="1" ht="26.1" customHeight="1">
      <c r="A24" s="15" t="s">
        <v>1</v>
      </c>
      <c r="B24" s="34">
        <f t="shared" si="0"/>
        <v>6.7859836307713692</v>
      </c>
      <c r="C24" s="33">
        <f t="shared" si="1"/>
        <v>7.0168527523429374</v>
      </c>
      <c r="D24" s="33">
        <f t="shared" si="2"/>
        <v>6.5690188184987575</v>
      </c>
      <c r="E24" s="27"/>
    </row>
    <row r="25" spans="1:5" s="23" customFormat="1" ht="26.1" customHeight="1">
      <c r="A25" s="16" t="s">
        <v>0</v>
      </c>
      <c r="B25" s="36">
        <f t="shared" si="0"/>
        <v>14.321334859208248</v>
      </c>
      <c r="C25" s="37">
        <f t="shared" si="1"/>
        <v>11.542628906390108</v>
      </c>
      <c r="D25" s="37">
        <f t="shared" si="2"/>
        <v>16.932690640830554</v>
      </c>
      <c r="E25" s="27"/>
    </row>
    <row r="26" spans="1:5" s="3" customFormat="1" ht="26.1" customHeight="1">
      <c r="A26" s="12" t="s">
        <v>19</v>
      </c>
      <c r="B26" s="13"/>
      <c r="C26" s="13"/>
      <c r="D26" s="13"/>
      <c r="E26" s="4"/>
    </row>
    <row r="27" spans="1:5" s="3" customFormat="1" ht="21.75" customHeight="1">
      <c r="A27" s="29" t="s">
        <v>18</v>
      </c>
      <c r="E27" s="6"/>
    </row>
    <row r="28" spans="1:5" s="3" customFormat="1" ht="40.5" customHeight="1">
      <c r="A28" s="5"/>
      <c r="B28" s="1"/>
      <c r="C28" s="1"/>
      <c r="D28" s="1"/>
      <c r="E28" s="4"/>
    </row>
    <row r="29" spans="1:5" ht="17.25" customHeight="1">
      <c r="E29" s="1"/>
    </row>
    <row r="30" spans="1:5" s="3" customFormat="1" ht="24" customHeight="1"/>
    <row r="31" spans="1:5" s="3" customFormat="1" ht="24" customHeight="1"/>
    <row r="32" spans="1:5" ht="24" customHeight="1">
      <c r="E32" s="1"/>
    </row>
    <row r="33" spans="5:5" ht="24" customHeight="1">
      <c r="E33" s="1"/>
    </row>
    <row r="34" spans="5:5" ht="24" customHeight="1">
      <c r="E34" s="1"/>
    </row>
  </sheetData>
  <mergeCells count="2">
    <mergeCell ref="B15:D15"/>
    <mergeCell ref="B4:D4"/>
  </mergeCells>
  <printOptions horizontalCentered="1"/>
  <pageMargins left="0.86614173228346458" right="0.59055118110236227" top="0.98425196850393704" bottom="0.39370078740157483" header="0.51181102362204722" footer="0.51181102362204722"/>
  <pageSetup paperSize="9" orientation="portrait" horizontalDpi="4294967293" verticalDpi="300" r:id="rId1"/>
  <headerFooter alignWithMargins="0">
    <oddHeader>&amp;R&amp;"TH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ตร1</vt:lpstr>
      <vt:lpstr>ตร1-1</vt:lpstr>
      <vt:lpstr>ตร1-2</vt:lpstr>
      <vt:lpstr>ตร1-3</vt:lpstr>
      <vt:lpstr>ตร1-4</vt:lpstr>
      <vt:lpstr>ตร1!Print_Area</vt:lpstr>
      <vt:lpstr>'ตร1-1'!Print_Area</vt:lpstr>
      <vt:lpstr>'ตร1-2'!Print_Area</vt:lpstr>
      <vt:lpstr>'ตร1-3'!Print_Area</vt:lpstr>
      <vt:lpstr>'ตร1-4'!Print_Area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Lenovo</cp:lastModifiedBy>
  <cp:lastPrinted>2021-03-02T06:35:19Z</cp:lastPrinted>
  <dcterms:created xsi:type="dcterms:W3CDTF">2017-03-06T02:14:26Z</dcterms:created>
  <dcterms:modified xsi:type="dcterms:W3CDTF">2021-08-06T08:29:50Z</dcterms:modified>
</cp:coreProperties>
</file>