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"/>
    </mc:Choice>
  </mc:AlternateContent>
  <xr:revisionPtr revIDLastSave="0" documentId="8_{30DD1294-D062-4498-A03A-F8528926789E}" xr6:coauthVersionLast="47" xr6:coauthVersionMax="47" xr10:uidLastSave="{00000000-0000-0000-0000-000000000000}"/>
  <bookViews>
    <workbookView xWindow="-120" yWindow="-120" windowWidth="20730" windowHeight="11160" xr2:uid="{2A922E39-7D43-4A41-A24C-1AC160401391}"/>
  </bookViews>
  <sheets>
    <sheet name="T-1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I9" i="1" s="1"/>
  <c r="H9" i="1"/>
  <c r="K9" i="1"/>
  <c r="H10" i="1"/>
  <c r="I10" i="1"/>
  <c r="J10" i="1"/>
  <c r="K10" i="1"/>
  <c r="L10" i="1"/>
  <c r="H11" i="1"/>
  <c r="I11" i="1"/>
  <c r="J11" i="1"/>
  <c r="K11" i="1"/>
  <c r="L11" i="1"/>
  <c r="H12" i="1"/>
  <c r="I12" i="1"/>
  <c r="J12" i="1"/>
  <c r="K12" i="1"/>
  <c r="L12" i="1"/>
  <c r="H13" i="1"/>
  <c r="I13" i="1"/>
  <c r="J13" i="1"/>
  <c r="K13" i="1"/>
  <c r="L13" i="1"/>
  <c r="H14" i="1"/>
  <c r="I14" i="1"/>
  <c r="J14" i="1"/>
  <c r="K14" i="1"/>
  <c r="L14" i="1"/>
  <c r="H15" i="1"/>
  <c r="I15" i="1"/>
  <c r="J15" i="1"/>
  <c r="K15" i="1"/>
  <c r="L15" i="1"/>
  <c r="H16" i="1"/>
  <c r="I16" i="1"/>
  <c r="J16" i="1"/>
  <c r="K16" i="1"/>
  <c r="L16" i="1"/>
  <c r="H17" i="1"/>
  <c r="I17" i="1"/>
  <c r="J17" i="1"/>
  <c r="K17" i="1"/>
  <c r="L17" i="1"/>
  <c r="H18" i="1"/>
  <c r="I18" i="1"/>
  <c r="J18" i="1"/>
  <c r="K18" i="1"/>
  <c r="L18" i="1"/>
  <c r="H19" i="1"/>
  <c r="I19" i="1"/>
  <c r="J19" i="1"/>
  <c r="K19" i="1"/>
  <c r="L19" i="1"/>
  <c r="H20" i="1"/>
  <c r="I20" i="1"/>
  <c r="J20" i="1"/>
  <c r="K20" i="1"/>
  <c r="L20" i="1"/>
  <c r="L9" i="1"/>
  <c r="J9" i="1" l="1"/>
</calcChain>
</file>

<file path=xl/sharedStrings.xml><?xml version="1.0" encoding="utf-8"?>
<sst xmlns="http://schemas.openxmlformats.org/spreadsheetml/2006/main" count="58" uniqueCount="50">
  <si>
    <t>Source: Department of Provincial Administration, Ministry of Interior</t>
  </si>
  <si>
    <t xml:space="preserve">     ที่มา: กรมการปกครอง กระทรวงมหาดไทย</t>
  </si>
  <si>
    <t>Ko Chan</t>
  </si>
  <si>
    <t>เกาะจันทร์</t>
  </si>
  <si>
    <t xml:space="preserve">Bo Thong </t>
  </si>
  <si>
    <t>บ่อทอง</t>
  </si>
  <si>
    <t xml:space="preserve">Sattahip </t>
  </si>
  <si>
    <t>สัตหีบ</t>
  </si>
  <si>
    <t xml:space="preserve">Ko Sichang </t>
  </si>
  <si>
    <t>เกาะสีชัง</t>
  </si>
  <si>
    <t xml:space="preserve">Si Racha </t>
  </si>
  <si>
    <t>ศรีราชา</t>
  </si>
  <si>
    <t xml:space="preserve">Phanat Nikhom </t>
  </si>
  <si>
    <t>พนัสนิคม</t>
  </si>
  <si>
    <t>Phan Thong</t>
  </si>
  <si>
    <t>พานทอง</t>
  </si>
  <si>
    <t xml:space="preserve">Bang Lamung </t>
  </si>
  <si>
    <t>บางละมุง</t>
  </si>
  <si>
    <t xml:space="preserve">Nong Yai </t>
  </si>
  <si>
    <t>หนองใหญ่</t>
  </si>
  <si>
    <t xml:space="preserve">Ban Bueng </t>
  </si>
  <si>
    <t>บ้านบึง</t>
  </si>
  <si>
    <t>Mueang Chon Buri</t>
  </si>
  <si>
    <t>เมืองชลบุรี</t>
  </si>
  <si>
    <t>Total</t>
  </si>
  <si>
    <t>รวมยอด</t>
  </si>
  <si>
    <t>(Per sq. km.)</t>
  </si>
  <si>
    <t>Population density</t>
  </si>
  <si>
    <t>(2019)</t>
  </si>
  <si>
    <t>(2018)</t>
  </si>
  <si>
    <t>(2017)</t>
  </si>
  <si>
    <t>(2016)</t>
  </si>
  <si>
    <t>(2015)</t>
  </si>
  <si>
    <t>(ต่อ ตร. กม.)</t>
  </si>
  <si>
    <t>2562</t>
  </si>
  <si>
    <t>2561</t>
  </si>
  <si>
    <t>2560</t>
  </si>
  <si>
    <t>2559</t>
  </si>
  <si>
    <t>2558</t>
  </si>
  <si>
    <t>ของประชากร</t>
  </si>
  <si>
    <t>Population growth rate (%)</t>
  </si>
  <si>
    <t>Population</t>
  </si>
  <si>
    <t>District</t>
  </si>
  <si>
    <t>ความหนาแน่น</t>
  </si>
  <si>
    <t>อัตราเพิ่มของประชากร</t>
  </si>
  <si>
    <t>ประชากร</t>
  </si>
  <si>
    <t xml:space="preserve"> อำเภอ</t>
  </si>
  <si>
    <t xml:space="preserve">Demographic, Population and Housing Statistics </t>
  </si>
  <si>
    <t>Table 1.1  Population from Registration Record, Growth Rate and Density by District: 2015 - 2019</t>
  </si>
  <si>
    <t>ตาราง 1.1  ประชากรจากการทะเบียน อัตราเพิ่ม และความหนาแน่นของประชากร เป็นรายอำเภอ พ.ศ. 2558 - 2562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</si>
</sst>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#,##0.00\ \ \ \ \ \ \ \ \ "/>
    <numFmt numFmtId="166" formatCode="0.00\ \ \ \ "/>
    <numFmt numFmtId="167" formatCode="#,##0\ 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textRotation="180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textRotation="180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textRotation="180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right" vertical="center"/>
    </xf>
    <xf numFmtId="166" fontId="1" fillId="0" borderId="6" xfId="0" applyNumberFormat="1" applyFont="1" applyBorder="1" applyAlignment="1">
      <alignment horizontal="right" vertical="center"/>
    </xf>
    <xf numFmtId="167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right" vertical="center"/>
    </xf>
    <xf numFmtId="167" fontId="1" fillId="0" borderId="7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1%20&#3626;&#3606;&#3636;&#3605;&#3636;&#3611;&#3619;&#3632;&#3594;&#3634;&#3585;&#3619;&#3624;&#3634;&#3626;&#3605;&#3619;&#3660;%20&#3611;&#3619;&#3632;&#3594;&#3634;&#3585;&#3619;&#3649;&#3621;&#3632;&#3648;&#3588;&#3627;&#36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2"/>
      <sheetName val="T-1.3"/>
      <sheetName val="T-1.4"/>
      <sheetName val="T-1.5"/>
      <sheetName val="T-1.6"/>
      <sheetName val="T-1.7"/>
      <sheetName val="T-1.8"/>
      <sheetName val="T-1.9"/>
      <sheetName val="T-1.10"/>
    </sheetNames>
    <sheetDataSet>
      <sheetData sheetId="0"/>
      <sheetData sheetId="1"/>
      <sheetData sheetId="2">
        <row r="10">
          <cell r="C10">
            <v>4596.2</v>
          </cell>
        </row>
        <row r="11">
          <cell r="C11">
            <v>228.791</v>
          </cell>
        </row>
        <row r="12">
          <cell r="C12">
            <v>646.33399999999995</v>
          </cell>
        </row>
        <row r="13">
          <cell r="C13">
            <v>397.476</v>
          </cell>
        </row>
        <row r="14">
          <cell r="C14">
            <v>469.02100000000002</v>
          </cell>
        </row>
        <row r="15">
          <cell r="C15">
            <v>173.03700000000001</v>
          </cell>
        </row>
        <row r="16">
          <cell r="C16">
            <v>699.702</v>
          </cell>
        </row>
        <row r="17">
          <cell r="C17">
            <v>616.43399999999997</v>
          </cell>
        </row>
        <row r="18">
          <cell r="C18">
            <v>17.239000000000001</v>
          </cell>
        </row>
        <row r="19">
          <cell r="C19">
            <v>333.42200000000003</v>
          </cell>
        </row>
        <row r="20">
          <cell r="C20">
            <v>781.54399999999998</v>
          </cell>
        </row>
        <row r="21">
          <cell r="C21">
            <v>233.2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BB20-1AF0-45BF-8216-76CD350394EA}">
  <sheetPr>
    <tabColor rgb="FF92D050"/>
  </sheetPr>
  <dimension ref="A1:P24"/>
  <sheetViews>
    <sheetView tabSelected="1" zoomScaleNormal="100" workbookViewId="0">
      <selection activeCell="G11" sqref="G11"/>
    </sheetView>
  </sheetViews>
  <sheetFormatPr defaultRowHeight="18.75" x14ac:dyDescent="0.3"/>
  <cols>
    <col min="1" max="1" width="1.42578125" style="1" customWidth="1"/>
    <col min="2" max="2" width="14.28515625" style="1" customWidth="1"/>
    <col min="3" max="7" width="10.7109375" style="1" customWidth="1"/>
    <col min="8" max="11" width="9" style="1" customWidth="1"/>
    <col min="12" max="12" width="16.7109375" style="1" bestFit="1" customWidth="1"/>
    <col min="13" max="13" width="1.42578125" style="1" customWidth="1"/>
    <col min="14" max="14" width="16.5703125" style="1" customWidth="1"/>
    <col min="15" max="15" width="1.42578125" style="1" customWidth="1"/>
    <col min="16" max="16" width="4.42578125" style="1" bestFit="1" customWidth="1"/>
    <col min="17" max="16384" width="9.140625" style="1"/>
  </cols>
  <sheetData>
    <row r="1" spans="1:16" s="24" customFormat="1" ht="24" customHeight="1" x14ac:dyDescent="0.5">
      <c r="A1" s="24" t="s">
        <v>49</v>
      </c>
      <c r="P1" s="47"/>
    </row>
    <row r="2" spans="1:16" s="24" customFormat="1" ht="24" customHeight="1" x14ac:dyDescent="0.5">
      <c r="A2" s="24" t="s">
        <v>48</v>
      </c>
      <c r="P2" s="9" t="s">
        <v>47</v>
      </c>
    </row>
    <row r="3" spans="1:16" ht="6" customHeight="1" x14ac:dyDescent="0.3">
      <c r="P3" s="9"/>
    </row>
    <row r="4" spans="1:16" s="8" customFormat="1" ht="22.5" customHeight="1" x14ac:dyDescent="0.5">
      <c r="A4" s="43" t="s">
        <v>46</v>
      </c>
      <c r="B4" s="43"/>
      <c r="C4" s="46" t="s">
        <v>45</v>
      </c>
      <c r="D4" s="46"/>
      <c r="E4" s="46"/>
      <c r="F4" s="46"/>
      <c r="G4" s="46"/>
      <c r="H4" s="46" t="s">
        <v>44</v>
      </c>
      <c r="I4" s="46"/>
      <c r="J4" s="46"/>
      <c r="K4" s="44"/>
      <c r="L4" s="45" t="s">
        <v>43</v>
      </c>
      <c r="M4" s="44" t="s">
        <v>42</v>
      </c>
      <c r="N4" s="43"/>
      <c r="O4" s="33"/>
      <c r="P4" s="9"/>
    </row>
    <row r="5" spans="1:16" s="8" customFormat="1" ht="22.5" customHeight="1" x14ac:dyDescent="0.5">
      <c r="A5" s="38"/>
      <c r="B5" s="38"/>
      <c r="C5" s="42" t="s">
        <v>41</v>
      </c>
      <c r="D5" s="42"/>
      <c r="E5" s="42"/>
      <c r="F5" s="42"/>
      <c r="G5" s="42"/>
      <c r="H5" s="42" t="s">
        <v>40</v>
      </c>
      <c r="I5" s="42"/>
      <c r="J5" s="42"/>
      <c r="K5" s="35"/>
      <c r="L5" s="40" t="s">
        <v>39</v>
      </c>
      <c r="M5" s="39"/>
      <c r="N5" s="38"/>
      <c r="O5" s="33"/>
      <c r="P5" s="9"/>
    </row>
    <row r="6" spans="1:16" s="8" customFormat="1" ht="22.5" customHeight="1" x14ac:dyDescent="0.5">
      <c r="A6" s="38"/>
      <c r="B6" s="38"/>
      <c r="C6" s="41" t="s">
        <v>38</v>
      </c>
      <c r="D6" s="41" t="s">
        <v>37</v>
      </c>
      <c r="E6" s="41" t="s">
        <v>36</v>
      </c>
      <c r="F6" s="41" t="s">
        <v>35</v>
      </c>
      <c r="G6" s="41" t="s">
        <v>34</v>
      </c>
      <c r="H6" s="41" t="s">
        <v>37</v>
      </c>
      <c r="I6" s="41" t="s">
        <v>36</v>
      </c>
      <c r="J6" s="41" t="s">
        <v>35</v>
      </c>
      <c r="K6" s="41" t="s">
        <v>34</v>
      </c>
      <c r="L6" s="40" t="s">
        <v>33</v>
      </c>
      <c r="M6" s="39"/>
      <c r="N6" s="38"/>
      <c r="O6" s="33"/>
      <c r="P6" s="9"/>
    </row>
    <row r="7" spans="1:16" s="8" customFormat="1" ht="22.5" customHeight="1" x14ac:dyDescent="0.5">
      <c r="A7" s="38"/>
      <c r="B7" s="38"/>
      <c r="C7" s="41" t="s">
        <v>32</v>
      </c>
      <c r="D7" s="41" t="s">
        <v>31</v>
      </c>
      <c r="E7" s="41" t="s">
        <v>30</v>
      </c>
      <c r="F7" s="41" t="s">
        <v>29</v>
      </c>
      <c r="G7" s="41" t="s">
        <v>28</v>
      </c>
      <c r="H7" s="41" t="s">
        <v>31</v>
      </c>
      <c r="I7" s="41" t="s">
        <v>30</v>
      </c>
      <c r="J7" s="41" t="s">
        <v>29</v>
      </c>
      <c r="K7" s="41" t="s">
        <v>28</v>
      </c>
      <c r="L7" s="40" t="s">
        <v>27</v>
      </c>
      <c r="M7" s="39"/>
      <c r="N7" s="38"/>
      <c r="O7" s="33"/>
      <c r="P7" s="9"/>
    </row>
    <row r="8" spans="1:16" s="8" customFormat="1" ht="22.5" customHeight="1" x14ac:dyDescent="0.5">
      <c r="A8" s="34"/>
      <c r="B8" s="34"/>
      <c r="C8" s="36"/>
      <c r="D8" s="36"/>
      <c r="E8" s="36"/>
      <c r="F8" s="36"/>
      <c r="G8" s="36"/>
      <c r="H8" s="36"/>
      <c r="I8" s="36"/>
      <c r="J8" s="37"/>
      <c r="K8" s="37"/>
      <c r="L8" s="36" t="s">
        <v>26</v>
      </c>
      <c r="M8" s="35"/>
      <c r="N8" s="34"/>
      <c r="O8" s="33"/>
      <c r="P8" s="9"/>
    </row>
    <row r="9" spans="1:16" s="24" customFormat="1" ht="30" customHeight="1" x14ac:dyDescent="0.5">
      <c r="A9" s="32" t="s">
        <v>25</v>
      </c>
      <c r="B9" s="32"/>
      <c r="C9" s="31">
        <v>1455039</v>
      </c>
      <c r="D9" s="31">
        <v>1483049</v>
      </c>
      <c r="E9" s="31">
        <f>SUM(E10:E20)</f>
        <v>1509125</v>
      </c>
      <c r="F9" s="31">
        <v>1535445</v>
      </c>
      <c r="G9" s="31">
        <v>1558301</v>
      </c>
      <c r="H9" s="30">
        <f>LN((D9/C9)/1)*100</f>
        <v>1.9067399354844523</v>
      </c>
      <c r="I9" s="30">
        <f>LN((E9/D9)/1)*100</f>
        <v>1.7429908927626834</v>
      </c>
      <c r="J9" s="29">
        <f>LN((F9/E9)/1)*100</f>
        <v>1.7290228635330109</v>
      </c>
      <c r="K9" s="29">
        <f>LN((G9/F9)/1)*100</f>
        <v>1.4775883888438186</v>
      </c>
      <c r="L9" s="28">
        <f>G9/'[1]T-1.4'!C10</f>
        <v>339.04116444018973</v>
      </c>
      <c r="M9" s="27" t="s">
        <v>24</v>
      </c>
      <c r="N9" s="26"/>
      <c r="O9" s="25"/>
      <c r="P9" s="9"/>
    </row>
    <row r="10" spans="1:16" s="8" customFormat="1" ht="24.75" customHeight="1" x14ac:dyDescent="0.5">
      <c r="B10" s="23" t="s">
        <v>23</v>
      </c>
      <c r="C10" s="22">
        <v>322057</v>
      </c>
      <c r="D10" s="21">
        <v>326020</v>
      </c>
      <c r="E10" s="21">
        <v>330156</v>
      </c>
      <c r="F10" s="21">
        <v>335063</v>
      </c>
      <c r="G10" s="21">
        <v>339600</v>
      </c>
      <c r="H10" s="20">
        <f>LN((D10/C10)/1)*100</f>
        <v>1.2230180666144526</v>
      </c>
      <c r="I10" s="20">
        <f>LN((E10/D10)/1)*100</f>
        <v>1.2606540854773458</v>
      </c>
      <c r="J10" s="19">
        <f>LN((F10/E10)/1)*100</f>
        <v>1.4753303812632821</v>
      </c>
      <c r="K10" s="19">
        <f>LN((G10/F10)/1)*100</f>
        <v>1.344988059164228</v>
      </c>
      <c r="L10" s="18">
        <f>G10/'[1]T-1.4'!C11</f>
        <v>1484.3241211411289</v>
      </c>
      <c r="M10" s="17"/>
      <c r="N10" s="8" t="s">
        <v>22</v>
      </c>
      <c r="P10" s="9"/>
    </row>
    <row r="11" spans="1:16" s="8" customFormat="1" ht="24.75" customHeight="1" x14ac:dyDescent="0.5">
      <c r="B11" s="8" t="s">
        <v>21</v>
      </c>
      <c r="C11" s="22">
        <v>103904</v>
      </c>
      <c r="D11" s="21">
        <v>104882</v>
      </c>
      <c r="E11" s="21">
        <v>106078</v>
      </c>
      <c r="F11" s="21">
        <v>107415</v>
      </c>
      <c r="G11" s="21">
        <v>108351</v>
      </c>
      <c r="H11" s="20">
        <f>LN((D11/C11)/1)*100</f>
        <v>0.9368512765852105</v>
      </c>
      <c r="I11" s="20">
        <f>LN((E11/D11)/1)*100</f>
        <v>1.1338763878207301</v>
      </c>
      <c r="J11" s="19">
        <f>LN((F11/E11)/1)*100</f>
        <v>1.2525164562517874</v>
      </c>
      <c r="K11" s="19">
        <f>LN((G11/F11)/1)*100</f>
        <v>0.86761201620958561</v>
      </c>
      <c r="L11" s="18">
        <f>G11/'[1]T-1.4'!C12</f>
        <v>167.63933198624861</v>
      </c>
      <c r="M11" s="17"/>
      <c r="N11" s="8" t="s">
        <v>20</v>
      </c>
      <c r="P11" s="9"/>
    </row>
    <row r="12" spans="1:16" s="8" customFormat="1" ht="24.75" customHeight="1" x14ac:dyDescent="0.5">
      <c r="B12" s="8" t="s">
        <v>19</v>
      </c>
      <c r="C12" s="22">
        <v>23609</v>
      </c>
      <c r="D12" s="21">
        <v>23549</v>
      </c>
      <c r="E12" s="21">
        <v>23630</v>
      </c>
      <c r="F12" s="21">
        <v>23625</v>
      </c>
      <c r="G12" s="21">
        <v>23807</v>
      </c>
      <c r="H12" s="20">
        <f>LN((D12/C12)/1)*100</f>
        <v>-0.254463855023215</v>
      </c>
      <c r="I12" s="20">
        <f>LN((E12/D12)/1)*100</f>
        <v>0.3433734482972356</v>
      </c>
      <c r="J12" s="19">
        <f>LN((F12/E12)/1)*100</f>
        <v>-2.1161781901004317E-2</v>
      </c>
      <c r="K12" s="19">
        <f>LN((G12/F12)/1)*100</f>
        <v>0.76741817005653223</v>
      </c>
      <c r="L12" s="18">
        <f>G12/'[1]T-1.4'!C13</f>
        <v>59.895440227837653</v>
      </c>
      <c r="M12" s="17"/>
      <c r="N12" s="8" t="s">
        <v>18</v>
      </c>
      <c r="P12" s="9"/>
    </row>
    <row r="13" spans="1:16" s="8" customFormat="1" ht="24.75" customHeight="1" x14ac:dyDescent="0.5">
      <c r="B13" s="8" t="s">
        <v>17</v>
      </c>
      <c r="C13" s="22">
        <v>281255</v>
      </c>
      <c r="D13" s="21">
        <v>288195</v>
      </c>
      <c r="E13" s="21">
        <v>295005</v>
      </c>
      <c r="F13" s="21">
        <v>301607</v>
      </c>
      <c r="G13" s="21">
        <v>308124</v>
      </c>
      <c r="H13" s="20">
        <f>LN((D13/C13)/1)*100</f>
        <v>2.4375603213389536</v>
      </c>
      <c r="I13" s="20">
        <f>LN((E13/D13)/1)*100</f>
        <v>2.3354970996952451</v>
      </c>
      <c r="J13" s="19">
        <f>LN((F13/E13)/1)*100</f>
        <v>2.2132540064808368</v>
      </c>
      <c r="K13" s="19">
        <f>LN((G13/F13)/1)*100</f>
        <v>2.1377453942047397</v>
      </c>
      <c r="L13" s="18">
        <f>G13/'[1]T-1.4'!C14</f>
        <v>656.9513945004594</v>
      </c>
      <c r="M13" s="17"/>
      <c r="N13" s="8" t="s">
        <v>16</v>
      </c>
      <c r="P13" s="9"/>
    </row>
    <row r="14" spans="1:16" s="8" customFormat="1" ht="24.75" customHeight="1" x14ac:dyDescent="0.5">
      <c r="B14" s="23" t="s">
        <v>15</v>
      </c>
      <c r="C14" s="22">
        <v>62593</v>
      </c>
      <c r="D14" s="21">
        <v>64736</v>
      </c>
      <c r="E14" s="21">
        <v>67107</v>
      </c>
      <c r="F14" s="21">
        <v>69429</v>
      </c>
      <c r="G14" s="21">
        <v>71982</v>
      </c>
      <c r="H14" s="20">
        <f>LN((D14/C14)/1)*100</f>
        <v>3.366401021798795</v>
      </c>
      <c r="I14" s="20">
        <f>LN((E14/D14)/1)*100</f>
        <v>3.597089945874997</v>
      </c>
      <c r="J14" s="19">
        <f>LN((F14/E14)/1)*100</f>
        <v>3.4016287221549901</v>
      </c>
      <c r="K14" s="19">
        <f>LN((G14/F14)/1)*100</f>
        <v>3.6111440095211362</v>
      </c>
      <c r="L14" s="18">
        <f>G14/'[1]T-1.4'!C15</f>
        <v>415.99195547773019</v>
      </c>
      <c r="M14" s="17"/>
      <c r="N14" s="8" t="s">
        <v>14</v>
      </c>
      <c r="P14" s="9"/>
    </row>
    <row r="15" spans="1:16" s="8" customFormat="1" ht="24.75" customHeight="1" x14ac:dyDescent="0.5">
      <c r="B15" s="23" t="s">
        <v>13</v>
      </c>
      <c r="C15" s="22">
        <v>123213</v>
      </c>
      <c r="D15" s="21">
        <v>123640</v>
      </c>
      <c r="E15" s="21">
        <v>124125</v>
      </c>
      <c r="F15" s="21">
        <v>124637</v>
      </c>
      <c r="G15" s="21">
        <v>125061</v>
      </c>
      <c r="H15" s="20">
        <f>LN((D15/C15)/1)*100</f>
        <v>0.34595522507654214</v>
      </c>
      <c r="I15" s="20">
        <f>LN((E15/D15)/1)*100</f>
        <v>0.39150051014211379</v>
      </c>
      <c r="J15" s="19">
        <f>LN((F15/E15)/1)*100</f>
        <v>0.41163901477901388</v>
      </c>
      <c r="K15" s="19">
        <f>LN((G15/F15)/1)*100</f>
        <v>0.33961057558982133</v>
      </c>
      <c r="L15" s="18">
        <f>G15/'[1]T-1.4'!C16</f>
        <v>178.73466132725073</v>
      </c>
      <c r="M15" s="17"/>
      <c r="N15" s="8" t="s">
        <v>12</v>
      </c>
      <c r="P15" s="9"/>
    </row>
    <row r="16" spans="1:16" s="8" customFormat="1" ht="24.75" customHeight="1" x14ac:dyDescent="0.5">
      <c r="B16" s="23" t="s">
        <v>11</v>
      </c>
      <c r="C16" s="22">
        <v>287588</v>
      </c>
      <c r="D16" s="21">
        <v>296948</v>
      </c>
      <c r="E16" s="21">
        <v>306519</v>
      </c>
      <c r="F16" s="21">
        <v>315629</v>
      </c>
      <c r="G16" s="21">
        <v>323797</v>
      </c>
      <c r="H16" s="20">
        <f>LN((D16/C16)/1)*100</f>
        <v>3.2028138939720701</v>
      </c>
      <c r="I16" s="20">
        <f>LN((E16/D16)/1)*100</f>
        <v>3.1722704368432191</v>
      </c>
      <c r="J16" s="19">
        <f>LN((F16/E16)/1)*100</f>
        <v>2.9287729549621768</v>
      </c>
      <c r="K16" s="19">
        <f>LN((G16/F16)/1)*100</f>
        <v>2.5549303005586959</v>
      </c>
      <c r="L16" s="18">
        <f>G16/'[1]T-1.4'!C17</f>
        <v>525.27440082798807</v>
      </c>
      <c r="M16" s="17"/>
      <c r="N16" s="8" t="s">
        <v>10</v>
      </c>
      <c r="P16" s="9"/>
    </row>
    <row r="17" spans="1:16" s="8" customFormat="1" ht="24.75" customHeight="1" x14ac:dyDescent="0.5">
      <c r="B17" s="8" t="s">
        <v>9</v>
      </c>
      <c r="C17" s="22">
        <v>4689</v>
      </c>
      <c r="D17" s="21">
        <v>4660</v>
      </c>
      <c r="E17" s="21">
        <v>4580</v>
      </c>
      <c r="F17" s="21">
        <v>4560</v>
      </c>
      <c r="G17" s="21">
        <v>4538</v>
      </c>
      <c r="H17" s="20">
        <f>LN((D17/C17)/1)*100</f>
        <v>-0.62038919698947659</v>
      </c>
      <c r="I17" s="20">
        <f>LN((E17/D17)/1)*100</f>
        <v>-1.7316450011460931</v>
      </c>
      <c r="J17" s="19">
        <f>LN((F17/E17)/1)*100</f>
        <v>-0.43763745997988884</v>
      </c>
      <c r="K17" s="19">
        <f>LN((G17/F17)/1)*100</f>
        <v>-0.48362371686446859</v>
      </c>
      <c r="L17" s="18">
        <f>G17/'[1]T-1.4'!C18</f>
        <v>263.24032716514876</v>
      </c>
      <c r="M17" s="17"/>
      <c r="N17" s="8" t="s">
        <v>8</v>
      </c>
      <c r="P17" s="9"/>
    </row>
    <row r="18" spans="1:16" s="8" customFormat="1" ht="24.75" customHeight="1" x14ac:dyDescent="0.5">
      <c r="B18" s="8" t="s">
        <v>7</v>
      </c>
      <c r="C18" s="22">
        <v>159395</v>
      </c>
      <c r="D18" s="21">
        <v>162986</v>
      </c>
      <c r="E18" s="21">
        <v>164168</v>
      </c>
      <c r="F18" s="21">
        <v>165492</v>
      </c>
      <c r="G18" s="21">
        <v>165091</v>
      </c>
      <c r="H18" s="20">
        <f>LN((D18/C18)/1)*100</f>
        <v>2.2278909311956721</v>
      </c>
      <c r="I18" s="20">
        <f>LN((E18/D18)/1)*100</f>
        <v>0.72259861909732737</v>
      </c>
      <c r="J18" s="19">
        <f>LN((F18/E18)/1)*100</f>
        <v>0.80325615417377161</v>
      </c>
      <c r="K18" s="19">
        <f>LN((G18/F18)/1)*100</f>
        <v>-0.24260182566915753</v>
      </c>
      <c r="L18" s="18">
        <f>G18/'[1]T-1.4'!C19</f>
        <v>495.14129241621725</v>
      </c>
      <c r="M18" s="17"/>
      <c r="N18" s="8" t="s">
        <v>6</v>
      </c>
      <c r="P18" s="9"/>
    </row>
    <row r="19" spans="1:16" s="8" customFormat="1" ht="24.75" customHeight="1" x14ac:dyDescent="0.5">
      <c r="B19" s="8" t="s">
        <v>5</v>
      </c>
      <c r="C19" s="22">
        <v>49623</v>
      </c>
      <c r="D19" s="21">
        <v>50181</v>
      </c>
      <c r="E19" s="21">
        <v>50307</v>
      </c>
      <c r="F19" s="21">
        <v>50318</v>
      </c>
      <c r="G19" s="21">
        <v>50204</v>
      </c>
      <c r="H19" s="20">
        <f>LN((D19/C19)/1)*100</f>
        <v>1.1182033069787622</v>
      </c>
      <c r="I19" s="20">
        <f>LN((E19/D19)/1)*100</f>
        <v>0.2507763435100786</v>
      </c>
      <c r="J19" s="19">
        <f>LN((F19/E19)/1)*100</f>
        <v>2.1863354124349903E-2</v>
      </c>
      <c r="K19" s="19">
        <f>LN((G19/F19)/1)*100</f>
        <v>-0.22681611761259934</v>
      </c>
      <c r="L19" s="18">
        <f>G19/'[1]T-1.4'!C20</f>
        <v>64.236946352348681</v>
      </c>
      <c r="M19" s="17"/>
      <c r="N19" s="8" t="s">
        <v>4</v>
      </c>
      <c r="P19" s="9"/>
    </row>
    <row r="20" spans="1:16" s="8" customFormat="1" ht="24.75" customHeight="1" x14ac:dyDescent="0.5">
      <c r="A20" s="10"/>
      <c r="B20" s="10" t="s">
        <v>3</v>
      </c>
      <c r="C20" s="16">
        <v>37113</v>
      </c>
      <c r="D20" s="15">
        <v>37252</v>
      </c>
      <c r="E20" s="15">
        <v>37450</v>
      </c>
      <c r="F20" s="15">
        <v>37670</v>
      </c>
      <c r="G20" s="15">
        <v>37746</v>
      </c>
      <c r="H20" s="13">
        <f>LN((D20/C20)/1)*100</f>
        <v>0.37383221106071579</v>
      </c>
      <c r="I20" s="13">
        <f>LN((E20/D20)/1)*100</f>
        <v>0.53010753038171476</v>
      </c>
      <c r="J20" s="14">
        <f>LN((F20/E20)/1)*100</f>
        <v>0.5857311740721286</v>
      </c>
      <c r="K20" s="13">
        <f>LN((G20/F20)/1)*100</f>
        <v>0.20154881119978479</v>
      </c>
      <c r="L20" s="12">
        <f>G20/'[1]T-1.4'!C21</f>
        <v>161.86106346483706</v>
      </c>
      <c r="M20" s="11"/>
      <c r="N20" s="10" t="s">
        <v>2</v>
      </c>
      <c r="P20" s="9"/>
    </row>
    <row r="21" spans="1:16" s="6" customFormat="1" ht="22.5" customHeight="1" thickBot="1" x14ac:dyDescent="0.55000000000000004">
      <c r="B21" s="5" t="s">
        <v>1</v>
      </c>
      <c r="P21" s="7"/>
    </row>
    <row r="22" spans="1:16" s="2" customFormat="1" ht="22.5" customHeight="1" thickTop="1" x14ac:dyDescent="0.25">
      <c r="B22" s="5" t="s">
        <v>0</v>
      </c>
      <c r="G22" s="4"/>
      <c r="P22" s="3">
        <v>5</v>
      </c>
    </row>
    <row r="24" spans="1:16" ht="21.75" customHeight="1" x14ac:dyDescent="0.3"/>
  </sheetData>
  <mergeCells count="9">
    <mergeCell ref="P2:P21"/>
    <mergeCell ref="A9:B9"/>
    <mergeCell ref="C5:G5"/>
    <mergeCell ref="H5:K5"/>
    <mergeCell ref="A4:B8"/>
    <mergeCell ref="C4:G4"/>
    <mergeCell ref="H4:K4"/>
    <mergeCell ref="M9:N9"/>
    <mergeCell ref="M4:N8"/>
  </mergeCells>
  <pageMargins left="0.78740157480314965" right="0.43307086614173229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2022-05-12T08:52:39Z</dcterms:created>
  <dcterms:modified xsi:type="dcterms:W3CDTF">2022-05-12T08:53:08Z</dcterms:modified>
</cp:coreProperties>
</file>