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2.1" sheetId="1" r:id="rId1"/>
  </sheets>
  <definedNames>
    <definedName name="_xlnm.Print_Area" localSheetId="0">'T-12.1'!$A$1:$L$44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P25" i="1"/>
  <c r="O25" i="1"/>
  <c r="S24" i="1"/>
  <c r="R24" i="1"/>
  <c r="Q24" i="1"/>
  <c r="P24" i="1"/>
  <c r="O24" i="1"/>
  <c r="N24" i="1"/>
  <c r="Y20" i="1"/>
  <c r="V20" i="1"/>
  <c r="Y19" i="1"/>
  <c r="V19" i="1"/>
  <c r="S19" i="1"/>
  <c r="R19" i="1"/>
  <c r="Q19" i="1"/>
  <c r="P19" i="1"/>
  <c r="O19" i="1"/>
  <c r="Y18" i="1"/>
  <c r="V18" i="1"/>
  <c r="Y17" i="1"/>
  <c r="V17" i="1"/>
  <c r="S17" i="1"/>
  <c r="R17" i="1"/>
  <c r="Q17" i="1"/>
  <c r="P17" i="1"/>
  <c r="O17" i="1"/>
  <c r="Y16" i="1"/>
  <c r="V16" i="1"/>
  <c r="Y15" i="1"/>
  <c r="V15" i="1"/>
  <c r="S15" i="1"/>
  <c r="R15" i="1"/>
  <c r="Q15" i="1"/>
  <c r="P15" i="1"/>
  <c r="O15" i="1"/>
  <c r="Y14" i="1"/>
  <c r="V14" i="1"/>
  <c r="Y13" i="1"/>
  <c r="V13" i="1"/>
  <c r="S13" i="1"/>
  <c r="R13" i="1"/>
  <c r="Q13" i="1"/>
  <c r="P13" i="1"/>
  <c r="O13" i="1"/>
  <c r="Y12" i="1"/>
  <c r="V12" i="1"/>
  <c r="Y11" i="1"/>
  <c r="V11" i="1"/>
  <c r="S11" i="1"/>
  <c r="S8" i="1" s="1"/>
  <c r="R11" i="1"/>
  <c r="R8" i="1" s="1"/>
  <c r="Q11" i="1"/>
  <c r="P11" i="1"/>
  <c r="P8" i="1" s="1"/>
  <c r="O11" i="1"/>
  <c r="O8" i="1" s="1"/>
  <c r="Z9" i="1"/>
  <c r="W9" i="1"/>
  <c r="Q8" i="1"/>
</calcChain>
</file>

<file path=xl/sharedStrings.xml><?xml version="1.0" encoding="utf-8"?>
<sst xmlns="http://schemas.openxmlformats.org/spreadsheetml/2006/main" count="112" uniqueCount="88">
  <si>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</si>
  <si>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</si>
  <si>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</si>
  <si>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</si>
  <si>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</si>
  <si>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</si>
  <si>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</si>
  <si>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</si>
  <si>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</si>
  <si>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</si>
  <si>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</si>
  <si>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</si>
  <si>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</si>
  <si>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</si>
  <si>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</si>
  <si>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</si>
  <si>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</si>
  <si>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</si>
  <si>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</si>
  <si>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</si>
  <si>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 (จำนวนคนทำงาน)</t>
  </si>
  <si>
    <t>Size of establishments (Number of person engaged)</t>
  </si>
  <si>
    <t xml:space="preserve">  1 - 15  คน</t>
  </si>
  <si>
    <t>%</t>
  </si>
  <si>
    <t>ไม่มีลูกจ้าง</t>
  </si>
  <si>
    <t xml:space="preserve">                      - </t>
  </si>
  <si>
    <t xml:space="preserve">                     - </t>
  </si>
  <si>
    <t xml:space="preserve">                   - </t>
  </si>
  <si>
    <t>None employee</t>
  </si>
  <si>
    <t>1 - 5  คน</t>
  </si>
  <si>
    <t>1 - 5  persons</t>
  </si>
  <si>
    <t>16 - 25   คน</t>
  </si>
  <si>
    <t>6 - 10   คน</t>
  </si>
  <si>
    <t>6 - 10   persons</t>
  </si>
  <si>
    <t>11 - 15   คน</t>
  </si>
  <si>
    <t>11 - 15   persons</t>
  </si>
  <si>
    <t>26 - 30   คน</t>
  </si>
  <si>
    <t>16 - 20   คน</t>
  </si>
  <si>
    <t>16 - 20   persons</t>
  </si>
  <si>
    <t>21 - 25   คน</t>
  </si>
  <si>
    <t>21 - 25   persons</t>
  </si>
  <si>
    <t>31 - 50   คน</t>
  </si>
  <si>
    <t>26 - 30   persons</t>
  </si>
  <si>
    <t>31 - 50   persons</t>
  </si>
  <si>
    <t>51 - 200  คน</t>
  </si>
  <si>
    <t>51 - 100  คน</t>
  </si>
  <si>
    <t>51 - 100  persons</t>
  </si>
  <si>
    <t>101 - 200  คน</t>
  </si>
  <si>
    <t>101 - 200  persons</t>
  </si>
  <si>
    <t>มากกว่า 200 คน</t>
  </si>
  <si>
    <t>More than  200 persons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</si>
  <si>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</si>
  <si>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</si>
  <si>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</si>
  <si>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</si>
  <si>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</si>
  <si>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</si>
  <si>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>ม่มีลูกจ้า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</si>
  <si>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</si>
  <si>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</si>
  <si>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</si>
  <si>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</si>
  <si>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</si>
  <si>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</si>
  <si>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</si>
  <si>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</si>
  <si>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 xml:space="preserve">การขนส่งทางบก สถานที่เก็บสินค้า </t>
  </si>
  <si>
    <t>Land transport and storage</t>
  </si>
  <si>
    <t>ที่พักแรม</t>
  </si>
  <si>
    <t>Accommodation</t>
  </si>
  <si>
    <t>บริการอาหารและเครื่องดื่ม</t>
  </si>
  <si>
    <t>Food and beverage service activities</t>
  </si>
  <si>
    <t>ข้อมูลข่าวสารและการสื่อสาร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</si>
  <si>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</si>
  <si>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</si>
  <si>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</si>
  <si>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</si>
  <si>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</si>
  <si>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กิจกรรมการบริหาร และการบริการสนับสนุน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</si>
  <si>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</si>
  <si>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</si>
  <si>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</si>
  <si>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</si>
  <si>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</si>
  <si>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กิจกรรมด้านโรงพยาบาลเอกชน</t>
  </si>
  <si>
    <t>Private hospital activities</t>
  </si>
  <si>
    <t xml:space="preserve">    ที่มา:   สำมะโนอุตสาหกรรม พ.ศ. 2560 (ข้อมูลพื้นฐาน) จังหวัดลพบุรี  สำนักงานสถิติแห่งชาติ</t>
  </si>
  <si>
    <t>Source:   The 2017 Industrial census (Basic Information)  Lopburi 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</si>
</sst>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#,##0__________"/>
    <numFmt numFmtId="188" formatCode="#,##0______"/>
    <numFmt numFmtId="189" formatCode="#,##0.0________"/>
    <numFmt numFmtId="190" formatCode="#,##0.0______________"/>
    <numFmt numFmtId="191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right" vertical="center"/>
    </xf>
    <xf numFmtId="188" fontId="6" fillId="0" borderId="2" xfId="1" applyNumberFormat="1" applyFont="1" applyBorder="1" applyAlignment="1">
      <alignment horizontal="right" vertical="center"/>
    </xf>
    <xf numFmtId="189" fontId="6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7" fontId="6" fillId="0" borderId="7" xfId="0" applyNumberFormat="1" applyFont="1" applyBorder="1" applyAlignment="1">
      <alignment horizontal="right"/>
    </xf>
    <xf numFmtId="188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90" fontId="4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center"/>
    </xf>
    <xf numFmtId="3" fontId="7" fillId="2" borderId="0" xfId="0" applyNumberFormat="1" applyFont="1" applyFill="1" applyBorder="1"/>
    <xf numFmtId="191" fontId="7" fillId="2" borderId="0" xfId="0" applyNumberFormat="1" applyFont="1" applyFill="1" applyBorder="1"/>
    <xf numFmtId="187" fontId="7" fillId="0" borderId="7" xfId="0" applyNumberFormat="1" applyFont="1" applyBorder="1" applyAlignment="1">
      <alignment horizontal="right"/>
    </xf>
    <xf numFmtId="188" fontId="7" fillId="0" borderId="7" xfId="0" applyNumberFormat="1" applyFont="1" applyBorder="1" applyAlignment="1">
      <alignment horizontal="right"/>
    </xf>
    <xf numFmtId="189" fontId="7" fillId="0" borderId="7" xfId="0" applyNumberFormat="1" applyFont="1" applyBorder="1" applyAlignment="1">
      <alignment horizontal="right"/>
    </xf>
    <xf numFmtId="187" fontId="6" fillId="0" borderId="0" xfId="0" applyNumberFormat="1" applyFont="1" applyBorder="1"/>
    <xf numFmtId="0" fontId="7" fillId="2" borderId="0" xfId="0" applyFont="1" applyFill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187" fontId="7" fillId="0" borderId="7" xfId="0" applyNumberFormat="1" applyFont="1" applyBorder="1" applyAlignment="1">
      <alignment horizontal="right" vertical="top"/>
    </xf>
    <xf numFmtId="188" fontId="7" fillId="0" borderId="7" xfId="0" applyNumberFormat="1" applyFont="1" applyBorder="1" applyAlignment="1">
      <alignment horizontal="right" vertical="top"/>
    </xf>
    <xf numFmtId="189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vertical="top"/>
    </xf>
    <xf numFmtId="3" fontId="7" fillId="0" borderId="0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vertical="center"/>
    </xf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180976</xdr:colOff>
      <xdr:row>38</xdr:row>
      <xdr:rowOff>180975</xdr:rowOff>
    </xdr:from>
    <xdr:to>
      <xdr:col>12</xdr:col>
      <xdr:colOff>16934</xdr:colOff>
      <xdr:row>44</xdr:row>
      <xdr:rowOff>9525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1544301" y="7096125"/>
          <a:ext cx="436033" cy="666750"/>
          <a:chOff x="-736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 rot="5400000">
            <a:off x="-3473" y="99337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7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44"/>
  <sheetViews>
    <sheetView showGridLines="0" tabSelected="1" zoomScaleNormal="100" workbookViewId="0">
      <selection activeCell="G16" sqref="G16"/>
    </sheetView>
  </sheetViews>
  <sheetFormatPr defaultColWidth="9.140625" defaultRowHeight="18.75" x14ac:dyDescent="0.3"/>
  <cols>
    <col min="1" max="1" width="1.7109375" style="65" customWidth="1"/>
    <col min="2" max="2" width="6" style="65" customWidth="1"/>
    <col min="3" max="3" width="5.42578125" style="65" customWidth="1"/>
    <col min="4" max="4" width="28" style="65" customWidth="1"/>
    <col min="5" max="5" width="18.140625" style="65" customWidth="1"/>
    <col min="6" max="9" width="15.85546875" style="65" customWidth="1"/>
    <col min="10" max="10" width="1.7109375" style="65" customWidth="1"/>
    <col min="11" max="11" width="46" style="65" customWidth="1"/>
    <col min="12" max="12" width="9" style="6" customWidth="1"/>
    <col min="13" max="13" width="9.140625" style="6"/>
    <col min="14" max="14" width="5.5703125" style="6" customWidth="1"/>
    <col min="15" max="19" width="6.7109375" style="6" customWidth="1"/>
    <col min="20" max="16384" width="9.140625" style="6"/>
  </cols>
  <sheetData>
    <row r="1" spans="1:26" s="3" customFormat="1" ht="15.75" customHeight="1" x14ac:dyDescent="0.3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26" s="5" customFormat="1" ht="15.75" customHeight="1" x14ac:dyDescent="0.3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26" ht="2.25" hidden="1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6" s="12" customFormat="1" ht="16.5" customHeight="1" x14ac:dyDescent="0.3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</row>
    <row r="5" spans="1:26" s="12" customFormat="1" ht="17.25" customHeight="1" x14ac:dyDescent="0.3">
      <c r="A5" s="13" t="s">
        <v>6</v>
      </c>
      <c r="B5" s="13"/>
      <c r="C5" s="13"/>
      <c r="D5" s="14"/>
      <c r="E5" s="15" t="s">
        <v>7</v>
      </c>
      <c r="F5" s="16" t="s">
        <v>8</v>
      </c>
      <c r="G5" s="17"/>
      <c r="H5" s="16" t="s">
        <v>9</v>
      </c>
      <c r="I5" s="17"/>
      <c r="J5" s="18"/>
      <c r="K5" s="19" t="s">
        <v>10</v>
      </c>
    </row>
    <row r="6" spans="1:26" s="12" customFormat="1" ht="15.75" customHeight="1" x14ac:dyDescent="0.3">
      <c r="A6" s="13" t="s">
        <v>11</v>
      </c>
      <c r="B6" s="13"/>
      <c r="C6" s="13"/>
      <c r="D6" s="14"/>
      <c r="E6" s="15" t="s">
        <v>12</v>
      </c>
      <c r="F6" s="20" t="s">
        <v>13</v>
      </c>
      <c r="G6" s="20" t="s">
        <v>14</v>
      </c>
      <c r="H6" s="20" t="s">
        <v>13</v>
      </c>
      <c r="I6" s="21" t="s">
        <v>14</v>
      </c>
      <c r="J6" s="18"/>
      <c r="K6" s="19" t="s">
        <v>15</v>
      </c>
    </row>
    <row r="7" spans="1:26" s="12" customFormat="1" ht="15.75" customHeight="1" x14ac:dyDescent="0.3">
      <c r="A7" s="22"/>
      <c r="B7" s="22"/>
      <c r="C7" s="22"/>
      <c r="D7" s="22"/>
      <c r="E7" s="23"/>
      <c r="F7" s="24" t="s">
        <v>16</v>
      </c>
      <c r="G7" s="24" t="s">
        <v>17</v>
      </c>
      <c r="H7" s="24" t="s">
        <v>16</v>
      </c>
      <c r="I7" s="24" t="s">
        <v>17</v>
      </c>
      <c r="J7" s="23"/>
      <c r="K7" s="25"/>
    </row>
    <row r="8" spans="1:26" s="33" customFormat="1" ht="18.75" customHeight="1" x14ac:dyDescent="0.25">
      <c r="A8" s="26" t="s">
        <v>18</v>
      </c>
      <c r="B8" s="26"/>
      <c r="C8" s="26"/>
      <c r="D8" s="27"/>
      <c r="E8" s="28">
        <v>24249</v>
      </c>
      <c r="F8" s="29">
        <v>89132</v>
      </c>
      <c r="G8" s="30">
        <v>100</v>
      </c>
      <c r="H8" s="29">
        <v>55281</v>
      </c>
      <c r="I8" s="30">
        <v>100</v>
      </c>
      <c r="J8" s="31"/>
      <c r="K8" s="32" t="s">
        <v>19</v>
      </c>
      <c r="N8" s="34"/>
      <c r="O8" s="35">
        <f>SUM(O9:O20)</f>
        <v>48472</v>
      </c>
      <c r="P8" s="35">
        <f>SUM(P9:P20)</f>
        <v>157541</v>
      </c>
      <c r="Q8" s="35">
        <f>SUM(Q9:Q20)</f>
        <v>176.7</v>
      </c>
      <c r="R8" s="35">
        <f>SUM(R9:R20)</f>
        <v>89842</v>
      </c>
      <c r="S8" s="35">
        <f>SUM(S9:S20)</f>
        <v>162.5</v>
      </c>
    </row>
    <row r="9" spans="1:26" s="35" customFormat="1" ht="16.5" customHeight="1" x14ac:dyDescent="0.25">
      <c r="A9" s="36" t="s">
        <v>20</v>
      </c>
      <c r="B9" s="36"/>
      <c r="C9" s="36"/>
      <c r="D9" s="37"/>
      <c r="E9" s="38"/>
      <c r="F9" s="39"/>
      <c r="G9" s="30"/>
      <c r="H9" s="39"/>
      <c r="I9" s="30"/>
      <c r="J9" s="40" t="s">
        <v>21</v>
      </c>
      <c r="K9" s="36"/>
      <c r="N9" s="35" t="s">
        <v>22</v>
      </c>
      <c r="O9" s="34">
        <v>23791</v>
      </c>
      <c r="P9" s="34">
        <v>51641</v>
      </c>
      <c r="Q9" s="34">
        <v>57.9</v>
      </c>
      <c r="R9" s="34">
        <v>18165</v>
      </c>
      <c r="S9" s="34">
        <v>32.9</v>
      </c>
      <c r="U9" s="41" t="s">
        <v>4</v>
      </c>
      <c r="V9" s="41" t="s">
        <v>23</v>
      </c>
      <c r="W9" s="42">
        <f>SUM(W11:W20)</f>
        <v>100.00000000000001</v>
      </c>
      <c r="X9" s="41" t="s">
        <v>5</v>
      </c>
      <c r="Y9" s="41" t="s">
        <v>23</v>
      </c>
      <c r="Z9" s="42">
        <f>SUM(Z11:Z20)</f>
        <v>100</v>
      </c>
    </row>
    <row r="10" spans="1:26" s="35" customFormat="1" ht="3" customHeight="1" x14ac:dyDescent="0.25">
      <c r="A10" s="36"/>
      <c r="B10" s="36"/>
      <c r="C10" s="36"/>
      <c r="D10" s="37"/>
      <c r="E10" s="38"/>
      <c r="F10" s="39"/>
      <c r="G10" s="30"/>
      <c r="H10" s="39"/>
      <c r="I10" s="30"/>
      <c r="J10" s="40"/>
      <c r="K10" s="36"/>
      <c r="O10" s="34"/>
      <c r="P10" s="34"/>
      <c r="Q10" s="34"/>
      <c r="R10" s="34"/>
      <c r="S10" s="34"/>
    </row>
    <row r="11" spans="1:26" s="34" customFormat="1" ht="15" customHeight="1" x14ac:dyDescent="0.25">
      <c r="A11" s="43"/>
      <c r="B11" s="43" t="s">
        <v>24</v>
      </c>
      <c r="C11" s="43"/>
      <c r="D11" s="44"/>
      <c r="E11" s="45" t="s">
        <v>25</v>
      </c>
      <c r="F11" s="45" t="s">
        <v>26</v>
      </c>
      <c r="G11" s="45" t="s">
        <v>27</v>
      </c>
      <c r="H11" s="45" t="s">
        <v>26</v>
      </c>
      <c r="I11" s="45" t="s">
        <v>27</v>
      </c>
      <c r="J11" s="46"/>
      <c r="K11" s="43" t="s">
        <v>28</v>
      </c>
      <c r="O11" s="47">
        <f>SUM(E12:E14)</f>
        <v>23791</v>
      </c>
      <c r="P11" s="47">
        <f t="shared" ref="P11:S11" si="0">SUM(F12:F14)</f>
        <v>51638</v>
      </c>
      <c r="Q11" s="48">
        <f t="shared" si="0"/>
        <v>58</v>
      </c>
      <c r="R11" s="47">
        <f t="shared" si="0"/>
        <v>18165</v>
      </c>
      <c r="S11" s="48">
        <f t="shared" si="0"/>
        <v>32.9</v>
      </c>
      <c r="U11" s="34">
        <v>38816</v>
      </c>
      <c r="V11" s="34">
        <f>(U11*100)/89132</f>
        <v>43.548893775523943</v>
      </c>
      <c r="W11" s="34">
        <v>43.6</v>
      </c>
      <c r="X11" s="34">
        <v>7328</v>
      </c>
      <c r="Y11" s="34">
        <f>(X11*100)/55281</f>
        <v>13.25591071073244</v>
      </c>
      <c r="Z11" s="34">
        <v>13.3</v>
      </c>
    </row>
    <row r="12" spans="1:26" s="34" customFormat="1" ht="15" customHeight="1" x14ac:dyDescent="0.25">
      <c r="A12" s="43"/>
      <c r="B12" s="43" t="s">
        <v>29</v>
      </c>
      <c r="C12" s="43"/>
      <c r="D12" s="44"/>
      <c r="E12" s="49">
        <v>22330</v>
      </c>
      <c r="F12" s="50">
        <v>38816</v>
      </c>
      <c r="G12" s="51">
        <v>43.6</v>
      </c>
      <c r="H12" s="50">
        <v>7328</v>
      </c>
      <c r="I12" s="51">
        <v>13.3</v>
      </c>
      <c r="J12" s="46"/>
      <c r="K12" s="43" t="s">
        <v>30</v>
      </c>
      <c r="N12" s="35" t="s">
        <v>31</v>
      </c>
      <c r="O12" s="34">
        <v>205</v>
      </c>
      <c r="P12" s="34">
        <v>4013</v>
      </c>
      <c r="Q12" s="34">
        <v>4.5</v>
      </c>
      <c r="R12" s="34">
        <v>3778</v>
      </c>
      <c r="S12" s="34">
        <v>6.8</v>
      </c>
      <c r="U12" s="34">
        <v>8108</v>
      </c>
      <c r="V12" s="34">
        <f t="shared" ref="V12:V20" si="1">(U12*100)/89132</f>
        <v>9.0966207422698915</v>
      </c>
      <c r="W12" s="34">
        <v>9.1</v>
      </c>
      <c r="X12" s="34">
        <v>6537</v>
      </c>
      <c r="Y12" s="34">
        <f t="shared" ref="Y12:Y20" si="2">(X12*100)/55281</f>
        <v>11.825039344440224</v>
      </c>
      <c r="Z12" s="34">
        <v>11.8</v>
      </c>
    </row>
    <row r="13" spans="1:26" s="34" customFormat="1" ht="15" customHeight="1" x14ac:dyDescent="0.25">
      <c r="A13" s="43"/>
      <c r="B13" s="43" t="s">
        <v>32</v>
      </c>
      <c r="C13" s="43"/>
      <c r="D13" s="44"/>
      <c r="E13" s="49">
        <v>1089</v>
      </c>
      <c r="F13" s="50">
        <v>8108</v>
      </c>
      <c r="G13" s="51">
        <v>9.1</v>
      </c>
      <c r="H13" s="50">
        <v>6537</v>
      </c>
      <c r="I13" s="51">
        <v>11.8</v>
      </c>
      <c r="J13" s="46"/>
      <c r="K13" s="43" t="s">
        <v>33</v>
      </c>
      <c r="N13" s="35"/>
      <c r="O13" s="47">
        <f>SUM(E15:E16)</f>
        <v>205</v>
      </c>
      <c r="P13" s="47">
        <f t="shared" ref="P13:S13" si="3">SUM(F15:F16)</f>
        <v>4013</v>
      </c>
      <c r="Q13" s="48">
        <f t="shared" si="3"/>
        <v>4.5</v>
      </c>
      <c r="R13" s="47">
        <f t="shared" si="3"/>
        <v>3778</v>
      </c>
      <c r="S13" s="48">
        <f t="shared" si="3"/>
        <v>6.8</v>
      </c>
      <c r="U13" s="34">
        <v>4714</v>
      </c>
      <c r="V13" s="34">
        <f t="shared" si="1"/>
        <v>5.2887851725530677</v>
      </c>
      <c r="W13" s="34">
        <v>5.3</v>
      </c>
      <c r="X13" s="34">
        <v>4300</v>
      </c>
      <c r="Y13" s="34">
        <f t="shared" si="2"/>
        <v>7.7784410556972556</v>
      </c>
      <c r="Z13" s="34">
        <v>7.8</v>
      </c>
    </row>
    <row r="14" spans="1:26" s="34" customFormat="1" ht="15" customHeight="1" x14ac:dyDescent="0.25">
      <c r="A14" s="43"/>
      <c r="B14" s="43" t="s">
        <v>34</v>
      </c>
      <c r="C14" s="43"/>
      <c r="D14" s="44"/>
      <c r="E14" s="49">
        <v>372</v>
      </c>
      <c r="F14" s="50">
        <v>4714</v>
      </c>
      <c r="G14" s="51">
        <v>5.3</v>
      </c>
      <c r="H14" s="50">
        <v>4300</v>
      </c>
      <c r="I14" s="51">
        <v>7.8</v>
      </c>
      <c r="J14" s="46"/>
      <c r="K14" s="43" t="s">
        <v>35</v>
      </c>
      <c r="N14" s="35" t="s">
        <v>36</v>
      </c>
      <c r="O14" s="34">
        <v>53</v>
      </c>
      <c r="P14" s="34">
        <v>1511</v>
      </c>
      <c r="Q14" s="34">
        <v>1.7</v>
      </c>
      <c r="R14" s="34">
        <v>1461</v>
      </c>
      <c r="S14" s="34">
        <v>2.6</v>
      </c>
      <c r="U14" s="34">
        <v>2326</v>
      </c>
      <c r="V14" s="34">
        <f t="shared" si="1"/>
        <v>2.6096127092402281</v>
      </c>
      <c r="W14" s="34">
        <v>2.6</v>
      </c>
      <c r="X14" s="34">
        <v>2177</v>
      </c>
      <c r="Y14" s="34">
        <f t="shared" si="2"/>
        <v>3.9380619019192853</v>
      </c>
      <c r="Z14" s="34">
        <v>3.9</v>
      </c>
    </row>
    <row r="15" spans="1:26" s="34" customFormat="1" ht="15" customHeight="1" x14ac:dyDescent="0.25">
      <c r="A15" s="43"/>
      <c r="B15" s="43" t="s">
        <v>37</v>
      </c>
      <c r="C15" s="43"/>
      <c r="D15" s="44"/>
      <c r="E15" s="49">
        <v>131</v>
      </c>
      <c r="F15" s="50">
        <v>2326</v>
      </c>
      <c r="G15" s="51">
        <v>2.6</v>
      </c>
      <c r="H15" s="50">
        <v>2177</v>
      </c>
      <c r="I15" s="51">
        <v>3.9</v>
      </c>
      <c r="J15" s="46"/>
      <c r="K15" s="43" t="s">
        <v>38</v>
      </c>
      <c r="O15" s="47">
        <f>E17</f>
        <v>53</v>
      </c>
      <c r="P15" s="47">
        <f t="shared" ref="P15:S15" si="4">F17</f>
        <v>1511</v>
      </c>
      <c r="Q15" s="48">
        <f t="shared" si="4"/>
        <v>1.7</v>
      </c>
      <c r="R15" s="47">
        <f t="shared" si="4"/>
        <v>1461</v>
      </c>
      <c r="S15" s="48">
        <f t="shared" si="4"/>
        <v>2.6</v>
      </c>
      <c r="U15" s="34">
        <v>1687</v>
      </c>
      <c r="V15" s="34">
        <f t="shared" si="1"/>
        <v>1.8926984696854103</v>
      </c>
      <c r="W15" s="34">
        <v>1.9</v>
      </c>
      <c r="X15" s="34">
        <v>1601</v>
      </c>
      <c r="Y15" s="34">
        <f t="shared" si="2"/>
        <v>2.8961125884119316</v>
      </c>
      <c r="Z15" s="34">
        <v>2.9</v>
      </c>
    </row>
    <row r="16" spans="1:26" s="34" customFormat="1" ht="15" customHeight="1" x14ac:dyDescent="0.25">
      <c r="A16" s="43"/>
      <c r="B16" s="43" t="s">
        <v>39</v>
      </c>
      <c r="C16" s="43"/>
      <c r="D16" s="44"/>
      <c r="E16" s="49">
        <v>74</v>
      </c>
      <c r="F16" s="50">
        <v>1687</v>
      </c>
      <c r="G16" s="51">
        <v>1.9</v>
      </c>
      <c r="H16" s="50">
        <v>1601</v>
      </c>
      <c r="I16" s="51">
        <v>2.9</v>
      </c>
      <c r="J16" s="46"/>
      <c r="K16" s="43" t="s">
        <v>40</v>
      </c>
      <c r="N16" s="35" t="s">
        <v>41</v>
      </c>
      <c r="O16" s="34">
        <v>85</v>
      </c>
      <c r="P16" s="34">
        <v>3326</v>
      </c>
      <c r="Q16" s="34">
        <v>3.7</v>
      </c>
      <c r="R16" s="34">
        <v>3261</v>
      </c>
      <c r="S16" s="34">
        <v>5.9</v>
      </c>
      <c r="U16" s="34">
        <v>1511</v>
      </c>
      <c r="V16" s="34">
        <f t="shared" si="1"/>
        <v>1.6952385226405779</v>
      </c>
      <c r="W16" s="34">
        <v>1.7</v>
      </c>
      <c r="X16" s="34">
        <v>1461</v>
      </c>
      <c r="Y16" s="34">
        <f t="shared" si="2"/>
        <v>2.6428610191566722</v>
      </c>
      <c r="Z16" s="34">
        <v>2.6</v>
      </c>
    </row>
    <row r="17" spans="1:26" s="34" customFormat="1" ht="15" customHeight="1" x14ac:dyDescent="0.25">
      <c r="A17" s="43"/>
      <c r="B17" s="43" t="s">
        <v>36</v>
      </c>
      <c r="C17" s="43"/>
      <c r="D17" s="44"/>
      <c r="E17" s="49">
        <v>53</v>
      </c>
      <c r="F17" s="50">
        <v>1511</v>
      </c>
      <c r="G17" s="51">
        <v>1.7</v>
      </c>
      <c r="H17" s="50">
        <v>1461</v>
      </c>
      <c r="I17" s="51">
        <v>2.6</v>
      </c>
      <c r="J17" s="46"/>
      <c r="K17" s="43" t="s">
        <v>42</v>
      </c>
      <c r="O17" s="47">
        <f>E18</f>
        <v>85</v>
      </c>
      <c r="P17" s="47">
        <f t="shared" ref="P17:S17" si="5">F18</f>
        <v>3326</v>
      </c>
      <c r="Q17" s="48">
        <f t="shared" si="5"/>
        <v>3.7</v>
      </c>
      <c r="R17" s="47">
        <f t="shared" si="5"/>
        <v>3261</v>
      </c>
      <c r="S17" s="48">
        <f t="shared" si="5"/>
        <v>5.9</v>
      </c>
      <c r="U17" s="34">
        <v>3326</v>
      </c>
      <c r="V17" s="34">
        <f t="shared" si="1"/>
        <v>3.7315442265404122</v>
      </c>
      <c r="W17" s="34">
        <v>3.7</v>
      </c>
      <c r="X17" s="34">
        <v>3261</v>
      </c>
      <c r="Y17" s="34">
        <f t="shared" si="2"/>
        <v>5.8989526238671512</v>
      </c>
      <c r="Z17" s="34">
        <v>5.9</v>
      </c>
    </row>
    <row r="18" spans="1:26" s="34" customFormat="1" ht="15" customHeight="1" x14ac:dyDescent="0.25">
      <c r="A18" s="43"/>
      <c r="B18" s="43" t="s">
        <v>41</v>
      </c>
      <c r="C18" s="43"/>
      <c r="D18" s="44"/>
      <c r="E18" s="49">
        <v>85</v>
      </c>
      <c r="F18" s="50">
        <v>3326</v>
      </c>
      <c r="G18" s="51">
        <v>3.7</v>
      </c>
      <c r="H18" s="50">
        <v>3261</v>
      </c>
      <c r="I18" s="51">
        <v>5.9</v>
      </c>
      <c r="J18" s="46"/>
      <c r="K18" s="43" t="s">
        <v>43</v>
      </c>
      <c r="N18" s="52" t="s">
        <v>44</v>
      </c>
      <c r="O18" s="34">
        <v>89</v>
      </c>
      <c r="P18" s="34">
        <v>7921</v>
      </c>
      <c r="Q18" s="34">
        <v>8.9</v>
      </c>
      <c r="R18" s="34">
        <v>7896</v>
      </c>
      <c r="S18" s="34">
        <v>14.3</v>
      </c>
      <c r="U18" s="34">
        <v>4049</v>
      </c>
      <c r="V18" s="34">
        <f t="shared" si="1"/>
        <v>4.5427007135484452</v>
      </c>
      <c r="W18" s="34">
        <v>4.5</v>
      </c>
      <c r="X18" s="34">
        <v>4030</v>
      </c>
      <c r="Y18" s="34">
        <f t="shared" si="2"/>
        <v>7.2900273149906836</v>
      </c>
      <c r="Z18" s="34">
        <v>7.3</v>
      </c>
    </row>
    <row r="19" spans="1:26" s="34" customFormat="1" ht="15" customHeight="1" x14ac:dyDescent="0.25">
      <c r="A19" s="43"/>
      <c r="B19" s="43" t="s">
        <v>45</v>
      </c>
      <c r="C19" s="43"/>
      <c r="D19" s="44"/>
      <c r="E19" s="49">
        <v>60</v>
      </c>
      <c r="F19" s="50">
        <v>4049</v>
      </c>
      <c r="G19" s="51">
        <v>4.5</v>
      </c>
      <c r="H19" s="50">
        <v>4030</v>
      </c>
      <c r="I19" s="51">
        <v>7.3</v>
      </c>
      <c r="J19" s="46"/>
      <c r="K19" s="43" t="s">
        <v>46</v>
      </c>
      <c r="O19" s="47">
        <f>SUM(E19:E20)</f>
        <v>89</v>
      </c>
      <c r="P19" s="47">
        <f t="shared" ref="P19:S19" si="6">SUM(F19:F20)</f>
        <v>7921</v>
      </c>
      <c r="Q19" s="48">
        <f t="shared" si="6"/>
        <v>8.9</v>
      </c>
      <c r="R19" s="47">
        <f t="shared" si="6"/>
        <v>7896</v>
      </c>
      <c r="S19" s="48">
        <f t="shared" si="6"/>
        <v>14.3</v>
      </c>
      <c r="U19" s="34">
        <v>3872</v>
      </c>
      <c r="V19" s="34">
        <f t="shared" si="1"/>
        <v>4.344118834986312</v>
      </c>
      <c r="W19" s="34">
        <v>4.4000000000000004</v>
      </c>
      <c r="X19" s="34">
        <v>3866</v>
      </c>
      <c r="Y19" s="34">
        <f t="shared" si="2"/>
        <v>6.9933611910059517</v>
      </c>
      <c r="Z19" s="34">
        <v>7</v>
      </c>
    </row>
    <row r="20" spans="1:26" s="34" customFormat="1" ht="15" customHeight="1" x14ac:dyDescent="0.25">
      <c r="A20" s="43"/>
      <c r="B20" s="43" t="s">
        <v>47</v>
      </c>
      <c r="C20" s="43"/>
      <c r="D20" s="44"/>
      <c r="E20" s="49">
        <v>29</v>
      </c>
      <c r="F20" s="50">
        <v>3872</v>
      </c>
      <c r="G20" s="51">
        <v>4.4000000000000004</v>
      </c>
      <c r="H20" s="50">
        <v>3866</v>
      </c>
      <c r="I20" s="51">
        <v>7</v>
      </c>
      <c r="J20" s="46"/>
      <c r="K20" s="43" t="s">
        <v>48</v>
      </c>
      <c r="N20" s="35" t="s">
        <v>49</v>
      </c>
      <c r="O20" s="34">
        <v>26</v>
      </c>
      <c r="P20" s="34">
        <v>20720</v>
      </c>
      <c r="Q20" s="34">
        <v>23.2</v>
      </c>
      <c r="R20" s="34">
        <v>20720</v>
      </c>
      <c r="S20" s="34">
        <v>37.5</v>
      </c>
      <c r="U20" s="34">
        <v>20720</v>
      </c>
      <c r="V20" s="34">
        <f t="shared" si="1"/>
        <v>23.246421038459811</v>
      </c>
      <c r="W20" s="34">
        <v>23.2</v>
      </c>
      <c r="X20" s="34">
        <v>20720</v>
      </c>
      <c r="Y20" s="34">
        <f t="shared" si="2"/>
        <v>37.481232249778408</v>
      </c>
      <c r="Z20" s="34">
        <v>37.5</v>
      </c>
    </row>
    <row r="21" spans="1:26" s="34" customFormat="1" ht="15" customHeight="1" x14ac:dyDescent="0.25">
      <c r="A21" s="43"/>
      <c r="B21" s="43" t="s">
        <v>49</v>
      </c>
      <c r="C21" s="43"/>
      <c r="D21" s="44"/>
      <c r="E21" s="49">
        <v>26</v>
      </c>
      <c r="F21" s="50">
        <v>20720</v>
      </c>
      <c r="G21" s="51">
        <v>23.2</v>
      </c>
      <c r="H21" s="50">
        <v>20720</v>
      </c>
      <c r="I21" s="51">
        <v>37.5</v>
      </c>
      <c r="J21" s="46"/>
      <c r="K21" s="43" t="s">
        <v>50</v>
      </c>
      <c r="O21" s="53"/>
      <c r="P21" s="53"/>
      <c r="Q21" s="53"/>
      <c r="R21" s="53"/>
      <c r="S21" s="53"/>
    </row>
    <row r="22" spans="1:26" s="35" customFormat="1" ht="15.75" customHeight="1" x14ac:dyDescent="0.25">
      <c r="A22" s="36" t="s">
        <v>11</v>
      </c>
      <c r="B22" s="36"/>
      <c r="C22" s="36"/>
      <c r="D22" s="37"/>
      <c r="E22" s="38"/>
      <c r="F22" s="39"/>
      <c r="G22" s="30"/>
      <c r="H22" s="39"/>
      <c r="I22" s="30"/>
      <c r="J22" s="40" t="s">
        <v>15</v>
      </c>
      <c r="K22" s="36"/>
      <c r="O22" s="52"/>
    </row>
    <row r="23" spans="1:26" s="35" customFormat="1" ht="3.75" customHeight="1" x14ac:dyDescent="0.25">
      <c r="A23" s="36"/>
      <c r="B23" s="36"/>
      <c r="C23" s="36"/>
      <c r="D23" s="37"/>
      <c r="E23" s="38"/>
      <c r="F23" s="39"/>
      <c r="G23" s="30"/>
      <c r="H23" s="39"/>
      <c r="I23" s="30"/>
      <c r="J23" s="40"/>
      <c r="K23" s="36"/>
      <c r="N23" s="54"/>
      <c r="O23" s="54"/>
      <c r="P23" s="54"/>
      <c r="Q23" s="54"/>
      <c r="R23" s="54"/>
      <c r="S23" s="54"/>
    </row>
    <row r="24" spans="1:26" s="34" customFormat="1" ht="15" customHeight="1" x14ac:dyDescent="0.25">
      <c r="A24" s="43"/>
      <c r="B24" s="55" t="s">
        <v>51</v>
      </c>
      <c r="C24" s="55"/>
      <c r="D24" s="56"/>
      <c r="E24" s="57">
        <v>3280</v>
      </c>
      <c r="F24" s="58">
        <v>35491</v>
      </c>
      <c r="G24" s="59">
        <v>39.799999999999997</v>
      </c>
      <c r="H24" s="58">
        <v>31090</v>
      </c>
      <c r="I24" s="59">
        <v>56.2</v>
      </c>
      <c r="J24" s="60"/>
      <c r="K24" s="55" t="s">
        <v>52</v>
      </c>
      <c r="N24" s="61">
        <f>SUM(E12:E21)</f>
        <v>24249</v>
      </c>
      <c r="O24" s="61">
        <f t="shared" ref="O24:S24" si="7">SUM(F12:F21)</f>
        <v>89129</v>
      </c>
      <c r="P24" s="61">
        <f t="shared" si="7"/>
        <v>100.00000000000001</v>
      </c>
      <c r="Q24" s="61">
        <f t="shared" si="7"/>
        <v>55281</v>
      </c>
      <c r="R24" s="61">
        <f t="shared" si="7"/>
        <v>100</v>
      </c>
      <c r="S24" s="61">
        <f t="shared" si="7"/>
        <v>0</v>
      </c>
    </row>
    <row r="25" spans="1:26" s="34" customFormat="1" ht="15" customHeight="1" x14ac:dyDescent="0.25">
      <c r="A25" s="43"/>
      <c r="B25" s="55" t="s">
        <v>53</v>
      </c>
      <c r="C25" s="55"/>
      <c r="D25" s="56"/>
      <c r="E25" s="57">
        <v>48</v>
      </c>
      <c r="F25" s="58">
        <v>294</v>
      </c>
      <c r="G25" s="59">
        <v>0.3</v>
      </c>
      <c r="H25" s="58">
        <v>224</v>
      </c>
      <c r="I25" s="59">
        <v>0.4</v>
      </c>
      <c r="J25" s="60"/>
      <c r="K25" s="55" t="s">
        <v>54</v>
      </c>
      <c r="O25" s="34">
        <f>SUM(O26:O36)</f>
        <v>24249</v>
      </c>
      <c r="P25" s="34">
        <f>SUM(O26:O29)</f>
        <v>23836</v>
      </c>
    </row>
    <row r="26" spans="1:26" s="34" customFormat="1" ht="15" customHeight="1" x14ac:dyDescent="0.25">
      <c r="A26" s="43"/>
      <c r="B26" s="55" t="s">
        <v>55</v>
      </c>
      <c r="C26" s="55"/>
      <c r="D26" s="56"/>
      <c r="E26" s="57">
        <v>529</v>
      </c>
      <c r="F26" s="58">
        <v>3648</v>
      </c>
      <c r="G26" s="59">
        <v>4.0999999999999996</v>
      </c>
      <c r="H26" s="58">
        <v>2868</v>
      </c>
      <c r="I26" s="59">
        <v>5.2</v>
      </c>
      <c r="J26" s="60"/>
      <c r="K26" s="55" t="s">
        <v>56</v>
      </c>
      <c r="N26" s="34" t="s">
        <v>57</v>
      </c>
      <c r="O26" s="34">
        <v>18674</v>
      </c>
    </row>
    <row r="27" spans="1:26" s="34" customFormat="1" ht="15" customHeight="1" x14ac:dyDescent="0.25">
      <c r="A27" s="43"/>
      <c r="B27" s="55" t="s">
        <v>58</v>
      </c>
      <c r="C27" s="55"/>
      <c r="D27" s="56"/>
      <c r="E27" s="57"/>
      <c r="F27" s="57"/>
      <c r="G27" s="57"/>
      <c r="H27" s="57"/>
      <c r="I27" s="57"/>
      <c r="J27" s="60"/>
      <c r="K27" s="55" t="s">
        <v>59</v>
      </c>
      <c r="N27" s="34" t="s">
        <v>29</v>
      </c>
      <c r="O27" s="34">
        <v>4152</v>
      </c>
      <c r="Q27" s="34">
        <v>22330</v>
      </c>
    </row>
    <row r="28" spans="1:26" s="34" customFormat="1" ht="15" customHeight="1" x14ac:dyDescent="0.25">
      <c r="A28" s="43"/>
      <c r="B28" s="55" t="s">
        <v>60</v>
      </c>
      <c r="C28" s="55"/>
      <c r="D28" s="56"/>
      <c r="E28" s="57">
        <v>1933</v>
      </c>
      <c r="F28" s="58">
        <v>5253</v>
      </c>
      <c r="G28" s="59">
        <v>5.9</v>
      </c>
      <c r="H28" s="58">
        <v>2749</v>
      </c>
      <c r="I28" s="59">
        <v>5</v>
      </c>
      <c r="J28" s="60"/>
      <c r="K28" s="55" t="s">
        <v>61</v>
      </c>
      <c r="N28" s="34" t="s">
        <v>32</v>
      </c>
      <c r="O28" s="34">
        <v>734</v>
      </c>
      <c r="Q28" s="34">
        <v>1089</v>
      </c>
    </row>
    <row r="29" spans="1:26" s="34" customFormat="1" ht="15" customHeight="1" x14ac:dyDescent="0.25">
      <c r="A29" s="43"/>
      <c r="B29" s="55" t="s">
        <v>62</v>
      </c>
      <c r="C29" s="55"/>
      <c r="D29" s="56"/>
      <c r="E29" s="57">
        <v>1077</v>
      </c>
      <c r="F29" s="58">
        <v>4517</v>
      </c>
      <c r="G29" s="59">
        <v>5.0999999999999996</v>
      </c>
      <c r="H29" s="58">
        <v>2722</v>
      </c>
      <c r="I29" s="59">
        <v>4.9000000000000004</v>
      </c>
      <c r="J29" s="60"/>
      <c r="K29" s="55" t="s">
        <v>63</v>
      </c>
      <c r="N29" s="34" t="s">
        <v>34</v>
      </c>
      <c r="O29" s="34">
        <v>276</v>
      </c>
      <c r="Q29" s="34">
        <v>372</v>
      </c>
      <c r="R29" s="34">
        <v>5642</v>
      </c>
    </row>
    <row r="30" spans="1:26" s="34" customFormat="1" ht="15" customHeight="1" x14ac:dyDescent="0.25">
      <c r="A30" s="43"/>
      <c r="B30" s="55" t="s">
        <v>64</v>
      </c>
      <c r="C30" s="55"/>
      <c r="D30" s="56"/>
      <c r="E30" s="57">
        <v>9346</v>
      </c>
      <c r="F30" s="58">
        <v>20916</v>
      </c>
      <c r="G30" s="59">
        <v>23.5</v>
      </c>
      <c r="H30" s="58">
        <v>7471</v>
      </c>
      <c r="I30" s="59">
        <v>13.5</v>
      </c>
      <c r="J30" s="60"/>
      <c r="K30" s="55" t="s">
        <v>65</v>
      </c>
      <c r="N30" s="34" t="s">
        <v>37</v>
      </c>
      <c r="O30" s="34">
        <v>116</v>
      </c>
      <c r="Q30" s="34">
        <v>131</v>
      </c>
      <c r="R30" s="34">
        <v>2172</v>
      </c>
    </row>
    <row r="31" spans="1:26" s="34" customFormat="1" ht="15" customHeight="1" x14ac:dyDescent="0.25">
      <c r="A31" s="43"/>
      <c r="B31" s="55" t="s">
        <v>66</v>
      </c>
      <c r="C31" s="55"/>
      <c r="D31" s="56"/>
      <c r="E31" s="57">
        <v>594</v>
      </c>
      <c r="F31" s="58">
        <v>1931</v>
      </c>
      <c r="G31" s="59">
        <v>2.2000000000000002</v>
      </c>
      <c r="H31" s="58">
        <v>1238</v>
      </c>
      <c r="I31" s="59">
        <v>2.2000000000000002</v>
      </c>
      <c r="J31" s="60"/>
      <c r="K31" s="55" t="s">
        <v>67</v>
      </c>
      <c r="N31" s="34" t="s">
        <v>39</v>
      </c>
      <c r="O31" s="34">
        <v>56</v>
      </c>
      <c r="Q31" s="34">
        <v>74</v>
      </c>
      <c r="R31" s="34">
        <v>12906</v>
      </c>
    </row>
    <row r="32" spans="1:26" s="34" customFormat="1" ht="15" customHeight="1" x14ac:dyDescent="0.25">
      <c r="A32" s="43"/>
      <c r="B32" s="55" t="s">
        <v>68</v>
      </c>
      <c r="C32" s="55"/>
      <c r="D32" s="56"/>
      <c r="E32" s="57">
        <v>125</v>
      </c>
      <c r="F32" s="58">
        <v>957</v>
      </c>
      <c r="G32" s="59">
        <v>1.1000000000000001</v>
      </c>
      <c r="H32" s="58">
        <v>782</v>
      </c>
      <c r="I32" s="59">
        <v>1.4</v>
      </c>
      <c r="J32" s="60"/>
      <c r="K32" s="55" t="s">
        <v>69</v>
      </c>
      <c r="N32" s="34" t="s">
        <v>36</v>
      </c>
      <c r="O32" s="34">
        <v>53</v>
      </c>
      <c r="Q32" s="34">
        <v>53</v>
      </c>
      <c r="R32" s="34">
        <f>SUM(R29:R31)</f>
        <v>20720</v>
      </c>
    </row>
    <row r="33" spans="1:17" s="34" customFormat="1" ht="15" customHeight="1" x14ac:dyDescent="0.25">
      <c r="A33" s="43"/>
      <c r="B33" s="55" t="s">
        <v>70</v>
      </c>
      <c r="C33" s="55"/>
      <c r="D33" s="56"/>
      <c r="E33" s="57">
        <v>3320</v>
      </c>
      <c r="F33" s="58">
        <v>7899</v>
      </c>
      <c r="G33" s="59">
        <v>8.9</v>
      </c>
      <c r="H33" s="58">
        <v>2745</v>
      </c>
      <c r="I33" s="59">
        <v>5</v>
      </c>
      <c r="J33" s="60"/>
      <c r="K33" s="55" t="s">
        <v>71</v>
      </c>
      <c r="N33" s="34" t="s">
        <v>41</v>
      </c>
      <c r="O33" s="34">
        <v>75</v>
      </c>
      <c r="Q33" s="34">
        <v>85</v>
      </c>
    </row>
    <row r="34" spans="1:17" s="34" customFormat="1" ht="15" customHeight="1" x14ac:dyDescent="0.25">
      <c r="A34" s="43"/>
      <c r="B34" s="55" t="s">
        <v>72</v>
      </c>
      <c r="C34" s="55"/>
      <c r="D34" s="56"/>
      <c r="E34" s="57">
        <v>103</v>
      </c>
      <c r="F34" s="58">
        <v>432</v>
      </c>
      <c r="G34" s="59">
        <v>0.5</v>
      </c>
      <c r="H34" s="58">
        <v>317</v>
      </c>
      <c r="I34" s="59">
        <v>0.6</v>
      </c>
      <c r="J34" s="60"/>
      <c r="K34" s="55" t="s">
        <v>73</v>
      </c>
      <c r="N34" s="34" t="s">
        <v>45</v>
      </c>
      <c r="O34" s="34">
        <v>58</v>
      </c>
      <c r="Q34" s="34">
        <v>60</v>
      </c>
    </row>
    <row r="35" spans="1:17" s="34" customFormat="1" ht="15" customHeight="1" x14ac:dyDescent="0.25">
      <c r="A35" s="43"/>
      <c r="B35" s="55" t="s">
        <v>74</v>
      </c>
      <c r="C35" s="55"/>
      <c r="D35" s="56"/>
      <c r="E35" s="57">
        <v>633</v>
      </c>
      <c r="F35" s="58">
        <v>1072</v>
      </c>
      <c r="G35" s="59">
        <v>1.2</v>
      </c>
      <c r="H35" s="58">
        <v>302</v>
      </c>
      <c r="I35" s="59">
        <v>0.5</v>
      </c>
      <c r="J35" s="60"/>
      <c r="K35" s="55" t="s">
        <v>75</v>
      </c>
      <c r="N35" s="34" t="s">
        <v>47</v>
      </c>
      <c r="O35" s="34">
        <v>29</v>
      </c>
      <c r="Q35" s="34">
        <v>29</v>
      </c>
    </row>
    <row r="36" spans="1:17" s="34" customFormat="1" ht="15" customHeight="1" x14ac:dyDescent="0.25">
      <c r="A36" s="43"/>
      <c r="B36" s="55" t="s">
        <v>76</v>
      </c>
      <c r="C36" s="55"/>
      <c r="D36" s="56"/>
      <c r="E36" s="57">
        <v>164</v>
      </c>
      <c r="F36" s="58">
        <v>547</v>
      </c>
      <c r="G36" s="59">
        <v>0.6</v>
      </c>
      <c r="H36" s="58">
        <v>320</v>
      </c>
      <c r="I36" s="59">
        <v>0.6</v>
      </c>
      <c r="J36" s="60"/>
      <c r="K36" s="55" t="s">
        <v>77</v>
      </c>
      <c r="N36" s="34" t="s">
        <v>49</v>
      </c>
      <c r="O36" s="34">
        <v>26</v>
      </c>
      <c r="Q36" s="34">
        <v>26</v>
      </c>
    </row>
    <row r="37" spans="1:17" s="34" customFormat="1" ht="15" customHeight="1" x14ac:dyDescent="0.25">
      <c r="A37" s="43"/>
      <c r="B37" s="55" t="s">
        <v>78</v>
      </c>
      <c r="C37" s="55"/>
      <c r="D37" s="56"/>
      <c r="E37" s="57">
        <v>311</v>
      </c>
      <c r="F37" s="58">
        <v>1411</v>
      </c>
      <c r="G37" s="59">
        <v>1.6</v>
      </c>
      <c r="H37" s="58">
        <v>984</v>
      </c>
      <c r="I37" s="59">
        <v>1.8</v>
      </c>
      <c r="J37" s="60"/>
      <c r="K37" s="55" t="s">
        <v>79</v>
      </c>
    </row>
    <row r="38" spans="1:17" s="34" customFormat="1" ht="15" customHeight="1" x14ac:dyDescent="0.25">
      <c r="A38" s="43"/>
      <c r="B38" s="55" t="s">
        <v>80</v>
      </c>
      <c r="C38" s="55"/>
      <c r="D38" s="56"/>
      <c r="E38" s="57">
        <v>469</v>
      </c>
      <c r="F38" s="58">
        <v>1709</v>
      </c>
      <c r="G38" s="59">
        <v>1.9</v>
      </c>
      <c r="H38" s="58">
        <v>1022</v>
      </c>
      <c r="I38" s="59">
        <v>1.8</v>
      </c>
      <c r="J38" s="60"/>
      <c r="K38" s="55" t="s">
        <v>81</v>
      </c>
    </row>
    <row r="39" spans="1:17" s="34" customFormat="1" ht="15" customHeight="1" x14ac:dyDescent="0.25">
      <c r="A39" s="43"/>
      <c r="B39" s="55" t="s">
        <v>82</v>
      </c>
      <c r="C39" s="55"/>
      <c r="D39" s="56"/>
      <c r="E39" s="57">
        <v>2315</v>
      </c>
      <c r="F39" s="58">
        <v>2964</v>
      </c>
      <c r="G39" s="59">
        <v>3.3</v>
      </c>
      <c r="H39" s="58">
        <v>357</v>
      </c>
      <c r="I39" s="59">
        <v>0.6</v>
      </c>
      <c r="J39" s="60"/>
      <c r="K39" s="55" t="s">
        <v>83</v>
      </c>
    </row>
    <row r="40" spans="1:17" s="34" customFormat="1" ht="15" customHeight="1" x14ac:dyDescent="0.25">
      <c r="A40" s="43"/>
      <c r="B40" s="55" t="s">
        <v>84</v>
      </c>
      <c r="C40" s="55"/>
      <c r="D40" s="56"/>
      <c r="E40" s="57">
        <v>2</v>
      </c>
      <c r="F40" s="58">
        <v>91</v>
      </c>
      <c r="G40" s="59">
        <v>0.1</v>
      </c>
      <c r="H40" s="58">
        <v>90</v>
      </c>
      <c r="I40" s="59">
        <v>0.2</v>
      </c>
      <c r="J40" s="60"/>
      <c r="K40" s="55" t="s">
        <v>85</v>
      </c>
    </row>
    <row r="41" spans="1:17" ht="3" customHeight="1" x14ac:dyDescent="0.3">
      <c r="A41" s="62"/>
      <c r="B41" s="62"/>
      <c r="C41" s="62"/>
      <c r="D41" s="63"/>
      <c r="E41" s="64"/>
      <c r="F41" s="64"/>
      <c r="G41" s="64"/>
      <c r="H41" s="64"/>
      <c r="I41" s="64"/>
      <c r="J41" s="64"/>
      <c r="K41" s="62"/>
    </row>
    <row r="42" spans="1:17" ht="2.25" customHeight="1" x14ac:dyDescent="0.3"/>
    <row r="43" spans="1:17" s="68" customFormat="1" ht="17.25" customHeight="1" x14ac:dyDescent="0.5">
      <c r="A43" s="66"/>
      <c r="B43" s="67" t="s">
        <v>86</v>
      </c>
      <c r="C43" s="66"/>
      <c r="D43" s="66"/>
      <c r="E43" s="66"/>
      <c r="F43" s="66"/>
      <c r="G43" s="66"/>
      <c r="H43" s="66"/>
      <c r="I43" s="66"/>
      <c r="J43" s="66"/>
      <c r="K43" s="66"/>
    </row>
    <row r="44" spans="1:17" s="70" customFormat="1" ht="13.5" customHeight="1" x14ac:dyDescent="0.3">
      <c r="A44" s="12"/>
      <c r="B44" s="69" t="s">
        <v>87</v>
      </c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1181102362204722" right="0.31496062992125984" top="0.94488188976377963" bottom="0.59055118110236227" header="0.31496062992125984" footer="0.31496062992125984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2021-07-29T04:54:03Z</dcterms:created>
  <dcterms:modified xsi:type="dcterms:W3CDTF">2021-07-29T04:54:14Z</dcterms:modified>
</cp:coreProperties>
</file>