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4" sheetId="1" r:id="rId1"/>
  </sheets>
  <externalReferences>
    <externalReference r:id="rId2"/>
  </externalReferences>
  <definedNames>
    <definedName name="_xlnm.Print_Area" localSheetId="0">'t4'!$A$1:$I$47</definedName>
  </definedNames>
  <calcPr calcId="144525"/>
</workbook>
</file>

<file path=xl/calcChain.xml><?xml version="1.0" encoding="utf-8"?>
<calcChain xmlns="http://schemas.openxmlformats.org/spreadsheetml/2006/main">
  <c r="B40" i="1" l="1"/>
  <c r="B37" i="1"/>
  <c r="B35" i="1"/>
  <c r="B34" i="1"/>
  <c r="B33" i="1"/>
  <c r="B32" i="1"/>
  <c r="B31" i="1"/>
  <c r="I30" i="1"/>
  <c r="B30" i="1" s="1"/>
  <c r="B27" i="1"/>
  <c r="B26" i="1"/>
  <c r="B25" i="1"/>
  <c r="B24" i="1"/>
  <c r="B23" i="1"/>
  <c r="I22" i="1"/>
  <c r="B22" i="1" s="1"/>
  <c r="B21" i="1"/>
  <c r="I20" i="1"/>
  <c r="B20" i="1"/>
  <c r="C18" i="1"/>
  <c r="B17" i="1"/>
  <c r="B16" i="1"/>
  <c r="B15" i="1"/>
  <c r="B14" i="1"/>
  <c r="I12" i="1"/>
  <c r="B12" i="1" s="1"/>
  <c r="B10" i="1"/>
  <c r="B9" i="1"/>
  <c r="B8" i="1"/>
  <c r="I18" i="1" l="1"/>
  <c r="B18" i="1" s="1"/>
</calcChain>
</file>

<file path=xl/sharedStrings.xml><?xml version="1.0" encoding="utf-8"?>
<sst xmlns="http://schemas.openxmlformats.org/spreadsheetml/2006/main" count="153" uniqueCount="47">
  <si>
    <t>ตาราง 4  ร้อยละของประชาชนผู้ตอบสัมภาษณ์ จำแนกตามความคิดเห็น ที่มีต่อปัญหาของสถานการณ์การแพร่ระบาด</t>
  </si>
  <si>
    <t xml:space="preserve">             ยาเสพติดในด้านผู้ค้า / ผู้ลักลอบค้ายาเสพติด และลักษณะทางประชากรและสังคม</t>
  </si>
  <si>
    <t>ลักษณะทางประชากรและสังคม</t>
  </si>
  <si>
    <t>รวม</t>
  </si>
  <si>
    <t>ปัญหาของสถานการณ์การแพร่ระบาดยาเสพติด</t>
  </si>
  <si>
    <t>ในด้านผู้ค้า / ผู้ลักลอบค้ายาเสพติด</t>
  </si>
  <si>
    <t>มี</t>
  </si>
  <si>
    <t>ระดับของปัญหา</t>
  </si>
  <si>
    <t>ไม่มี</t>
  </si>
  <si>
    <t>ปัญหา</t>
  </si>
  <si>
    <t>มากที่สุด</t>
  </si>
  <si>
    <t>มาก</t>
  </si>
  <si>
    <t>ปานกลาง</t>
  </si>
  <si>
    <t>น้อย</t>
  </si>
  <si>
    <t>น้อยที่สุด</t>
  </si>
  <si>
    <t xml:space="preserve">     เพศ</t>
  </si>
  <si>
    <t>-</t>
  </si>
  <si>
    <t xml:space="preserve">        ชาย</t>
  </si>
  <si>
    <t xml:space="preserve">        หญิง</t>
  </si>
  <si>
    <t xml:space="preserve">    อายุ</t>
  </si>
  <si>
    <t xml:space="preserve">       18 - 19 ปี</t>
  </si>
  <si>
    <t xml:space="preserve">       20 - 29 ปี</t>
  </si>
  <si>
    <t xml:space="preserve">       30 - 39 ปี</t>
  </si>
  <si>
    <t xml:space="preserve">       40 - 49 ปี</t>
  </si>
  <si>
    <t xml:space="preserve">       50 - 59 ปี</t>
  </si>
  <si>
    <t xml:space="preserve">       60  ปีขึ้นไป</t>
  </si>
  <si>
    <t xml:space="preserve">    ระดับการศึกษา</t>
  </si>
  <si>
    <t xml:space="preserve">       ไม่มีการศึกษา     </t>
  </si>
  <si>
    <t xml:space="preserve">       ประถมศึกษา       </t>
  </si>
  <si>
    <t xml:space="preserve">       มัธยมศึกษาตอนต้น     </t>
  </si>
  <si>
    <t xml:space="preserve">       มัธยมศึกษาตอนปลาย       </t>
  </si>
  <si>
    <t xml:space="preserve">       ปวช.     </t>
  </si>
  <si>
    <t xml:space="preserve">       ปวส./ปวท./อนุปริญญา</t>
  </si>
  <si>
    <t xml:space="preserve">       ปริญญาตรี</t>
  </si>
  <si>
    <t xml:space="preserve">       ปริญญาโทหรือสูงกว่า</t>
  </si>
  <si>
    <t xml:space="preserve">    สถานภาพการทำงาน</t>
  </si>
  <si>
    <t xml:space="preserve">       ข้าราชการ พนักงาน ลูกจ้างของรัฐ/พนักงานรัฐวิสาหกิจ</t>
  </si>
  <si>
    <t xml:space="preserve">       พนักงาน ลูกจ้างเอกชน</t>
  </si>
  <si>
    <t xml:space="preserve">       ค้าขาย/ประกอบธุรกิจส่วนตัว</t>
  </si>
  <si>
    <t xml:space="preserve">       เกษตรกร</t>
  </si>
  <si>
    <t xml:space="preserve">       รับจ้างทั่วไป</t>
  </si>
  <si>
    <t xml:space="preserve">       กรรมกร</t>
  </si>
  <si>
    <t xml:space="preserve">       ขับรถรับจ้าง (มอเตอร์ไซด์รับจ้าง รถตู้ แท็กซี่ รถบรรทุก)</t>
  </si>
  <si>
    <t xml:space="preserve">       นักเรียน/นักศึกษา</t>
  </si>
  <si>
    <t xml:space="preserve">       พ่อบ้าน/แม่บ้าน (อยู่บ้านเฉยๆ)</t>
  </si>
  <si>
    <t xml:space="preserve">       ว่างงาน / ไม่มีงานทำ</t>
  </si>
  <si>
    <t xml:space="preserve">       อื่น ๆ ข้าราชการบำนาญ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</si>
</sst>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2" fillId="0" borderId="0" xfId="1" applyFont="1" applyAlignment="1"/>
    <xf numFmtId="0" fontId="3" fillId="0" borderId="0" xfId="1" applyFont="1"/>
    <xf numFmtId="187" fontId="4" fillId="0" borderId="1" xfId="1" applyNumberFormat="1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187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187" fontId="4" fillId="2" borderId="1" xfId="1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187" fontId="4" fillId="2" borderId="6" xfId="1" applyNumberFormat="1" applyFont="1" applyFill="1" applyBorder="1" applyAlignment="1">
      <alignment horizontal="center" vertical="center"/>
    </xf>
    <xf numFmtId="187" fontId="4" fillId="2" borderId="2" xfId="1" applyNumberFormat="1" applyFont="1" applyFill="1" applyBorder="1" applyAlignment="1">
      <alignment horizontal="center" vertical="center"/>
    </xf>
    <xf numFmtId="187" fontId="4" fillId="2" borderId="8" xfId="1" applyNumberFormat="1" applyFont="1" applyFill="1" applyBorder="1" applyAlignment="1">
      <alignment horizontal="center" vertical="center"/>
    </xf>
    <xf numFmtId="187" fontId="4" fillId="2" borderId="9" xfId="1" applyNumberFormat="1" applyFont="1" applyFill="1" applyBorder="1" applyAlignment="1">
      <alignment horizontal="center" vertical="center"/>
    </xf>
    <xf numFmtId="187" fontId="4" fillId="2" borderId="10" xfId="1" applyNumberFormat="1" applyFont="1" applyFill="1" applyBorder="1" applyAlignment="1">
      <alignment horizontal="center" vertical="center"/>
    </xf>
    <xf numFmtId="187" fontId="4" fillId="2" borderId="4" xfId="1" applyNumberFormat="1" applyFont="1" applyFill="1" applyBorder="1" applyAlignment="1">
      <alignment horizontal="center"/>
    </xf>
    <xf numFmtId="187" fontId="4" fillId="0" borderId="0" xfId="1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187" fontId="4" fillId="2" borderId="12" xfId="1" applyNumberFormat="1" applyFont="1" applyFill="1" applyBorder="1" applyAlignment="1">
      <alignment horizontal="center" vertical="center"/>
    </xf>
    <xf numFmtId="187" fontId="4" fillId="2" borderId="3" xfId="1" applyNumberFormat="1" applyFont="1" applyFill="1" applyBorder="1" applyAlignment="1">
      <alignment horizontal="center" vertical="center"/>
    </xf>
    <xf numFmtId="187" fontId="4" fillId="2" borderId="13" xfId="1" applyNumberFormat="1" applyFont="1" applyFill="1" applyBorder="1" applyAlignment="1">
      <alignment horizontal="center"/>
    </xf>
    <xf numFmtId="0" fontId="4" fillId="0" borderId="3" xfId="1" applyFont="1" applyBorder="1" applyAlignment="1">
      <alignment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5" xfId="1" applyFont="1" applyBorder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11" xfId="1" applyFont="1" applyBorder="1" applyAlignment="1">
      <alignment vertical="center"/>
    </xf>
    <xf numFmtId="187" fontId="5" fillId="0" borderId="12" xfId="1" applyNumberFormat="1" applyFont="1" applyBorder="1" applyAlignment="1">
      <alignment horizontal="center" vertical="center"/>
    </xf>
    <xf numFmtId="187" fontId="5" fillId="0" borderId="13" xfId="1" applyNumberFormat="1" applyFont="1" applyBorder="1" applyAlignment="1">
      <alignment horizontal="center" vertical="center"/>
    </xf>
  </cellXfs>
  <cellStyles count="4">
    <cellStyle name="Normal" xfId="0" builtinId="0"/>
    <cellStyle name="ปกติ 2" xfId="1"/>
    <cellStyle name="ปกติ 3" xfId="3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3874856552056"/>
          <c:y val="4.2087947888870401E-2"/>
          <c:w val="0.81820863301178426"/>
          <c:h val="0.84756101005802065"/>
        </c:manualLayout>
      </c:layout>
      <c:doughnut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92D050"/>
              </a:solidFill>
            </c:spPr>
          </c:dPt>
          <c:dLbls>
            <c:dLbl>
              <c:idx val="0"/>
              <c:layout>
                <c:manualLayout>
                  <c:x val="8.2231969912164703E-3"/>
                  <c:y val="-1.1045800434596001E-2"/>
                </c:manualLayout>
              </c:layout>
              <c:tx>
                <c:rich>
                  <a:bodyPr/>
                  <a:lstStyle/>
                  <a:p>
                    <a:r>
                      <a:rPr lang="th-TH" sz="1100" b="1"/>
                      <a:t>มีปัญหา</a:t>
                    </a:r>
                    <a:endParaRPr lang="en-US" sz="1100" b="1"/>
                  </a:p>
                  <a:p>
                    <a:r>
                      <a:rPr lang="en-US" sz="1100" b="1"/>
                      <a:t>4.4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004386460473861E-2"/>
                  <c:y val="-1.1045800434596001E-2"/>
                </c:manualLayout>
              </c:layout>
              <c:tx>
                <c:rich>
                  <a:bodyPr/>
                  <a:lstStyle/>
                  <a:p>
                    <a:r>
                      <a:rPr lang="th-TH" sz="1100" b="1"/>
                      <a:t>ไม่มีปัญหา</a:t>
                    </a:r>
                  </a:p>
                  <a:p>
                    <a:r>
                      <a:rPr lang="en-US" sz="1100" b="1"/>
                      <a:t>95.6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't4'!#REF!</c:f>
            </c:strRef>
          </c:cat>
          <c:val>
            <c:numRef>
              <c:f>'t4'!#REF!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163285</xdr:colOff>
      <xdr:row>47</xdr:row>
      <xdr:rowOff>163285</xdr:rowOff>
    </xdr:from>
    <xdr:to>
      <xdr:col>10</xdr:col>
      <xdr:colOff>0</xdr:colOff>
      <xdr:row>60</xdr:row>
      <xdr:rowOff>163285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28575</xdr:rowOff>
    </xdr:from>
    <xdr:to>
      <xdr:col>9</xdr:col>
      <xdr:colOff>19050</xdr:colOff>
      <xdr:row>45</xdr:row>
      <xdr:rowOff>31748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 flipV="1">
          <a:off x="0" y="10972800"/>
          <a:ext cx="7896225" cy="3173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1</xdr:col>
      <xdr:colOff>315383</xdr:colOff>
      <xdr:row>45</xdr:row>
      <xdr:rowOff>69846</xdr:rowOff>
    </xdr:from>
    <xdr:ext cx="1494367" cy="310726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563408" y="11014071"/>
          <a:ext cx="1494367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4</xdr:col>
      <xdr:colOff>57150</xdr:colOff>
      <xdr:row>45</xdr:row>
      <xdr:rowOff>76200</xdr:rowOff>
    </xdr:from>
    <xdr:to>
      <xdr:col>4</xdr:col>
      <xdr:colOff>323850</xdr:colOff>
      <xdr:row>46</xdr:row>
      <xdr:rowOff>171450</xdr:rowOff>
    </xdr:to>
    <xdr:pic>
      <xdr:nvPicPr>
        <xdr:cNvPr id="8" name="รูปภาพ 7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1020425"/>
          <a:ext cx="266700" cy="276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3105150</xdr:colOff>
      <xdr:row>45</xdr:row>
      <xdr:rowOff>66675</xdr:rowOff>
    </xdr:from>
    <xdr:to>
      <xdr:col>1</xdr:col>
      <xdr:colOff>371475</xdr:colOff>
      <xdr:row>46</xdr:row>
      <xdr:rowOff>161925</xdr:rowOff>
    </xdr:to>
    <xdr:pic>
      <xdr:nvPicPr>
        <xdr:cNvPr id="9" name="รูปภาพ 8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3" cstate="print"/>
        <a:srcRect t="31731" b="26923"/>
        <a:stretch>
          <a:fillRect/>
        </a:stretch>
      </xdr:blipFill>
      <xdr:spPr bwMode="auto">
        <a:xfrm>
          <a:off x="3105150" y="11010900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>
        <row r="2">
          <cell r="M2" t="str">
            <v>มีปัญหา</v>
          </cell>
          <cell r="N2" t="str">
            <v>ไม่มีปัญหา</v>
          </cell>
        </row>
        <row r="3">
          <cell r="M3">
            <v>4.4000000000000004</v>
          </cell>
          <cell r="N3">
            <v>95.6</v>
          </cell>
        </row>
        <row r="7">
          <cell r="C7" t="str">
            <v>ปัญหา</v>
          </cell>
          <cell r="D7" t="str">
            <v>มากที่สุด</v>
          </cell>
          <cell r="E7" t="str">
            <v>มาก</v>
          </cell>
          <cell r="F7" t="str">
            <v>ปานกลาง</v>
          </cell>
          <cell r="G7" t="str">
            <v>น้อย</v>
          </cell>
          <cell r="H7" t="str">
            <v>น้อยที่สุด</v>
          </cell>
          <cell r="I7" t="str">
            <v>ปัญหา</v>
          </cell>
        </row>
        <row r="8">
          <cell r="C8">
            <v>7.3</v>
          </cell>
          <cell r="D8" t="str">
            <v>-</v>
          </cell>
          <cell r="E8" t="str">
            <v>-</v>
          </cell>
          <cell r="F8">
            <v>1.8</v>
          </cell>
          <cell r="G8">
            <v>4.5999999999999996</v>
          </cell>
          <cell r="H8">
            <v>0.9</v>
          </cell>
          <cell r="I8">
            <v>92.7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L42" sqref="L42"/>
    </sheetView>
  </sheetViews>
  <sheetFormatPr defaultRowHeight="14.25" x14ac:dyDescent="0.2"/>
  <cols>
    <col min="1" max="1" width="42.625" customWidth="1"/>
    <col min="2" max="2" width="6.375" customWidth="1"/>
    <col min="3" max="3" width="6.625" customWidth="1"/>
    <col min="4" max="4" width="9.125" customWidth="1"/>
    <col min="5" max="5" width="6.25" customWidth="1"/>
    <col min="6" max="6" width="9.75" customWidth="1"/>
    <col min="7" max="8" width="7.625" customWidth="1"/>
    <col min="9" max="10" width="7.375" customWidth="1"/>
  </cols>
  <sheetData>
    <row r="1" spans="1:10" ht="24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0.100000000000001" customHeight="1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6" customHeight="1" x14ac:dyDescent="0.55000000000000004">
      <c r="A3" s="4"/>
      <c r="B3" s="2"/>
      <c r="C3" s="2"/>
      <c r="D3" s="2"/>
      <c r="E3" s="2"/>
      <c r="F3" s="2"/>
      <c r="G3" s="2"/>
      <c r="H3" s="2"/>
      <c r="I3" s="2"/>
      <c r="J3" s="2"/>
    </row>
    <row r="4" spans="1:10" ht="23.25" x14ac:dyDescent="0.55000000000000004">
      <c r="A4" s="7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10"/>
      <c r="J4" s="11"/>
    </row>
    <row r="5" spans="1:10" ht="21" customHeight="1" x14ac:dyDescent="0.55000000000000004">
      <c r="A5" s="12"/>
      <c r="B5" s="13"/>
      <c r="C5" s="14" t="s">
        <v>5</v>
      </c>
      <c r="D5" s="15"/>
      <c r="E5" s="15"/>
      <c r="F5" s="15"/>
      <c r="G5" s="15"/>
      <c r="H5" s="15"/>
      <c r="I5" s="15"/>
      <c r="J5" s="11"/>
    </row>
    <row r="6" spans="1:10" ht="21" customHeight="1" x14ac:dyDescent="0.55000000000000004">
      <c r="A6" s="12"/>
      <c r="B6" s="16"/>
      <c r="C6" s="17" t="s">
        <v>6</v>
      </c>
      <c r="D6" s="18" t="s">
        <v>7</v>
      </c>
      <c r="E6" s="19"/>
      <c r="F6" s="19"/>
      <c r="G6" s="19"/>
      <c r="H6" s="20"/>
      <c r="I6" s="21" t="s">
        <v>8</v>
      </c>
      <c r="J6" s="22"/>
    </row>
    <row r="7" spans="1:10" ht="21" customHeight="1" x14ac:dyDescent="0.55000000000000004">
      <c r="A7" s="23"/>
      <c r="B7" s="16"/>
      <c r="C7" s="24" t="s">
        <v>9</v>
      </c>
      <c r="D7" s="25" t="s">
        <v>10</v>
      </c>
      <c r="E7" s="17" t="s">
        <v>11</v>
      </c>
      <c r="F7" s="17" t="s">
        <v>12</v>
      </c>
      <c r="G7" s="17" t="s">
        <v>13</v>
      </c>
      <c r="H7" s="17" t="s">
        <v>14</v>
      </c>
      <c r="I7" s="26" t="s">
        <v>9</v>
      </c>
      <c r="J7" s="22"/>
    </row>
    <row r="8" spans="1:10" s="30" customFormat="1" ht="24" customHeight="1" x14ac:dyDescent="0.2">
      <c r="A8" s="27" t="s">
        <v>15</v>
      </c>
      <c r="B8" s="6">
        <f>SUM(C8,I8)</f>
        <v>100</v>
      </c>
      <c r="C8" s="5">
        <v>7.3</v>
      </c>
      <c r="D8" s="6" t="s">
        <v>16</v>
      </c>
      <c r="E8" s="6" t="s">
        <v>16</v>
      </c>
      <c r="F8" s="6">
        <v>1.8</v>
      </c>
      <c r="G8" s="6">
        <v>4.5999999999999996</v>
      </c>
      <c r="H8" s="6">
        <v>0.9</v>
      </c>
      <c r="I8" s="28">
        <v>92.7</v>
      </c>
      <c r="J8" s="29"/>
    </row>
    <row r="9" spans="1:10" s="30" customFormat="1" ht="21" customHeight="1" x14ac:dyDescent="0.2">
      <c r="A9" s="31" t="s">
        <v>17</v>
      </c>
      <c r="B9" s="32">
        <f>C9+I9</f>
        <v>99.95</v>
      </c>
      <c r="C9" s="32">
        <v>7.65</v>
      </c>
      <c r="D9" s="32" t="s">
        <v>16</v>
      </c>
      <c r="E9" s="32" t="s">
        <v>16</v>
      </c>
      <c r="F9" s="32">
        <v>2.2000000000000002</v>
      </c>
      <c r="G9" s="32">
        <v>4.2</v>
      </c>
      <c r="H9" s="32">
        <v>1.3</v>
      </c>
      <c r="I9" s="33">
        <v>92.3</v>
      </c>
      <c r="J9" s="34"/>
    </row>
    <row r="10" spans="1:10" s="30" customFormat="1" ht="21" customHeight="1" x14ac:dyDescent="0.2">
      <c r="A10" s="31" t="s">
        <v>18</v>
      </c>
      <c r="B10" s="32">
        <f>SUM(C10,I10)</f>
        <v>100</v>
      </c>
      <c r="C10" s="32">
        <v>6.84</v>
      </c>
      <c r="D10" s="32" t="s">
        <v>16</v>
      </c>
      <c r="E10" s="32" t="s">
        <v>16</v>
      </c>
      <c r="F10" s="32">
        <v>1.3</v>
      </c>
      <c r="G10" s="32">
        <v>5.0999999999999996</v>
      </c>
      <c r="H10" s="32">
        <v>0.5</v>
      </c>
      <c r="I10" s="33">
        <v>93.16</v>
      </c>
      <c r="J10" s="34"/>
    </row>
    <row r="11" spans="1:10" s="30" customFormat="1" ht="9.9499999999999993" customHeight="1" x14ac:dyDescent="0.2">
      <c r="A11" s="31"/>
      <c r="B11" s="5"/>
      <c r="C11" s="5"/>
      <c r="D11" s="5"/>
      <c r="E11" s="32"/>
      <c r="F11" s="32"/>
      <c r="G11" s="32"/>
      <c r="H11" s="32"/>
      <c r="I11" s="33"/>
      <c r="J11" s="34"/>
    </row>
    <row r="12" spans="1:10" s="30" customFormat="1" ht="21.95" customHeight="1" x14ac:dyDescent="0.2">
      <c r="A12" s="35" t="s">
        <v>19</v>
      </c>
      <c r="B12" s="5">
        <f>SUM(C12,I12)</f>
        <v>100</v>
      </c>
      <c r="C12" s="5">
        <v>7.3</v>
      </c>
      <c r="D12" s="5" t="s">
        <v>16</v>
      </c>
      <c r="E12" s="5" t="s">
        <v>16</v>
      </c>
      <c r="F12" s="5">
        <v>1.8</v>
      </c>
      <c r="G12" s="5">
        <v>4.5999999999999996</v>
      </c>
      <c r="H12" s="5">
        <v>0.9</v>
      </c>
      <c r="I12" s="28">
        <f>100-C12</f>
        <v>92.7</v>
      </c>
      <c r="J12" s="29"/>
    </row>
    <row r="13" spans="1:10" s="30" customFormat="1" ht="21" customHeight="1" x14ac:dyDescent="0.2">
      <c r="A13" s="31" t="s">
        <v>20</v>
      </c>
      <c r="B13" s="32" t="s">
        <v>16</v>
      </c>
      <c r="C13" s="32" t="s">
        <v>16</v>
      </c>
      <c r="D13" s="32" t="s">
        <v>16</v>
      </c>
      <c r="E13" s="32" t="s">
        <v>16</v>
      </c>
      <c r="F13" s="32" t="s">
        <v>16</v>
      </c>
      <c r="G13" s="32" t="s">
        <v>16</v>
      </c>
      <c r="H13" s="32" t="s">
        <v>16</v>
      </c>
      <c r="I13" s="33" t="s">
        <v>16</v>
      </c>
      <c r="J13" s="34"/>
    </row>
    <row r="14" spans="1:10" s="30" customFormat="1" ht="21" customHeight="1" x14ac:dyDescent="0.2">
      <c r="A14" s="31" t="s">
        <v>21</v>
      </c>
      <c r="B14" s="32">
        <f>C14+I14</f>
        <v>100</v>
      </c>
      <c r="C14" s="32">
        <v>16</v>
      </c>
      <c r="D14" s="32" t="s">
        <v>16</v>
      </c>
      <c r="E14" s="32" t="s">
        <v>16</v>
      </c>
      <c r="F14" s="32">
        <v>6</v>
      </c>
      <c r="G14" s="32">
        <v>10</v>
      </c>
      <c r="H14" s="32" t="s">
        <v>16</v>
      </c>
      <c r="I14" s="33">
        <v>84</v>
      </c>
      <c r="J14" s="34"/>
    </row>
    <row r="15" spans="1:10" s="30" customFormat="1" ht="21" customHeight="1" x14ac:dyDescent="0.2">
      <c r="A15" s="31" t="s">
        <v>22</v>
      </c>
      <c r="B15" s="32">
        <f>C15+I15</f>
        <v>100</v>
      </c>
      <c r="C15" s="32">
        <v>12.2</v>
      </c>
      <c r="D15" s="32" t="s">
        <v>16</v>
      </c>
      <c r="E15" s="32" t="s">
        <v>16</v>
      </c>
      <c r="F15" s="32">
        <v>2.4</v>
      </c>
      <c r="G15" s="32">
        <v>8.1</v>
      </c>
      <c r="H15" s="32">
        <v>1.6</v>
      </c>
      <c r="I15" s="33">
        <v>87.8</v>
      </c>
      <c r="J15" s="34"/>
    </row>
    <row r="16" spans="1:10" s="30" customFormat="1" ht="21" customHeight="1" x14ac:dyDescent="0.2">
      <c r="A16" s="31" t="s">
        <v>23</v>
      </c>
      <c r="B16" s="32">
        <f t="shared" ref="B16:B17" si="0">C16+I16</f>
        <v>99.98</v>
      </c>
      <c r="C16" s="32">
        <v>7.4</v>
      </c>
      <c r="D16" s="32" t="s">
        <v>16</v>
      </c>
      <c r="E16" s="32" t="s">
        <v>16</v>
      </c>
      <c r="F16" s="32">
        <v>1.5</v>
      </c>
      <c r="G16" s="32">
        <v>4.7</v>
      </c>
      <c r="H16" s="32">
        <v>1.2</v>
      </c>
      <c r="I16" s="33">
        <v>92.58</v>
      </c>
      <c r="J16" s="34"/>
    </row>
    <row r="17" spans="1:10" s="30" customFormat="1" ht="21" customHeight="1" x14ac:dyDescent="0.2">
      <c r="A17" s="36" t="s">
        <v>24</v>
      </c>
      <c r="B17" s="32">
        <f t="shared" si="0"/>
        <v>99.949999999999989</v>
      </c>
      <c r="C17" s="32">
        <v>5.6</v>
      </c>
      <c r="D17" s="32" t="s">
        <v>16</v>
      </c>
      <c r="E17" s="32" t="s">
        <v>16</v>
      </c>
      <c r="F17" s="32">
        <v>1.2</v>
      </c>
      <c r="G17" s="32">
        <v>3.6</v>
      </c>
      <c r="H17" s="32">
        <v>0.8</v>
      </c>
      <c r="I17" s="33">
        <v>94.35</v>
      </c>
      <c r="J17" s="34"/>
    </row>
    <row r="18" spans="1:10" s="30" customFormat="1" ht="21" customHeight="1" x14ac:dyDescent="0.2">
      <c r="A18" s="31" t="s">
        <v>25</v>
      </c>
      <c r="B18" s="32">
        <f>SUM(C18,I18)</f>
        <v>100</v>
      </c>
      <c r="C18" s="32">
        <f>SUM(D18:H18)</f>
        <v>1.8</v>
      </c>
      <c r="D18" s="32" t="s">
        <v>16</v>
      </c>
      <c r="E18" s="32" t="s">
        <v>16</v>
      </c>
      <c r="F18" s="32">
        <v>0.9</v>
      </c>
      <c r="G18" s="32">
        <v>0.9</v>
      </c>
      <c r="H18" s="32" t="s">
        <v>16</v>
      </c>
      <c r="I18" s="33">
        <f t="shared" ref="I18" si="1">100-C18</f>
        <v>98.2</v>
      </c>
      <c r="J18" s="34"/>
    </row>
    <row r="19" spans="1:10" s="30" customFormat="1" ht="9.9499999999999993" customHeight="1" x14ac:dyDescent="0.2">
      <c r="A19" s="31"/>
      <c r="B19" s="5"/>
      <c r="C19" s="5"/>
      <c r="D19" s="5"/>
      <c r="E19" s="32"/>
      <c r="F19" s="32"/>
      <c r="G19" s="32"/>
      <c r="H19" s="32"/>
      <c r="I19" s="33"/>
      <c r="J19" s="34"/>
    </row>
    <row r="20" spans="1:10" s="30" customFormat="1" ht="21.95" customHeight="1" x14ac:dyDescent="0.2">
      <c r="A20" s="35" t="s">
        <v>26</v>
      </c>
      <c r="B20" s="5">
        <f t="shared" ref="B20:B27" si="2">SUM(C20,I20)</f>
        <v>100</v>
      </c>
      <c r="C20" s="5">
        <v>7.3</v>
      </c>
      <c r="D20" s="5" t="s">
        <v>16</v>
      </c>
      <c r="E20" s="5" t="s">
        <v>16</v>
      </c>
      <c r="F20" s="5">
        <v>1.8</v>
      </c>
      <c r="G20" s="5">
        <v>4.5999999999999996</v>
      </c>
      <c r="H20" s="5">
        <v>0.9</v>
      </c>
      <c r="I20" s="28">
        <f>100-C20</f>
        <v>92.7</v>
      </c>
      <c r="J20" s="29"/>
    </row>
    <row r="21" spans="1:10" s="30" customFormat="1" ht="21" customHeight="1" x14ac:dyDescent="0.2">
      <c r="A21" s="37" t="s">
        <v>27</v>
      </c>
      <c r="B21" s="32">
        <f t="shared" si="2"/>
        <v>100</v>
      </c>
      <c r="C21" s="32">
        <v>2.9</v>
      </c>
      <c r="D21" s="32" t="s">
        <v>16</v>
      </c>
      <c r="E21" s="32" t="s">
        <v>16</v>
      </c>
      <c r="F21" s="32" t="s">
        <v>16</v>
      </c>
      <c r="G21" s="32">
        <v>2.9</v>
      </c>
      <c r="H21" s="32" t="s">
        <v>16</v>
      </c>
      <c r="I21" s="33">
        <v>97.1</v>
      </c>
      <c r="J21" s="34"/>
    </row>
    <row r="22" spans="1:10" s="30" customFormat="1" ht="21" customHeight="1" x14ac:dyDescent="0.2">
      <c r="A22" s="37" t="s">
        <v>28</v>
      </c>
      <c r="B22" s="32">
        <f t="shared" si="2"/>
        <v>100</v>
      </c>
      <c r="C22" s="32">
        <v>5.4</v>
      </c>
      <c r="D22" s="32" t="s">
        <v>16</v>
      </c>
      <c r="E22" s="32" t="s">
        <v>16</v>
      </c>
      <c r="F22" s="32">
        <v>1.3</v>
      </c>
      <c r="G22" s="32">
        <v>3.5</v>
      </c>
      <c r="H22" s="32">
        <v>0.6</v>
      </c>
      <c r="I22" s="33">
        <f t="shared" ref="I22" si="3">100-C22</f>
        <v>94.6</v>
      </c>
      <c r="J22" s="34"/>
    </row>
    <row r="23" spans="1:10" s="30" customFormat="1" ht="21" customHeight="1" x14ac:dyDescent="0.2">
      <c r="A23" s="37" t="s">
        <v>29</v>
      </c>
      <c r="B23" s="32">
        <f t="shared" si="2"/>
        <v>100</v>
      </c>
      <c r="C23" s="32">
        <v>10.3</v>
      </c>
      <c r="D23" s="32" t="s">
        <v>16</v>
      </c>
      <c r="E23" s="32" t="s">
        <v>16</v>
      </c>
      <c r="F23" s="32">
        <v>2.6</v>
      </c>
      <c r="G23" s="32">
        <v>6.9</v>
      </c>
      <c r="H23" s="32">
        <v>0.9</v>
      </c>
      <c r="I23" s="33">
        <v>89.7</v>
      </c>
      <c r="J23" s="34"/>
    </row>
    <row r="24" spans="1:10" s="30" customFormat="1" ht="21" customHeight="1" x14ac:dyDescent="0.2">
      <c r="A24" s="37" t="s">
        <v>30</v>
      </c>
      <c r="B24" s="32">
        <f t="shared" si="2"/>
        <v>100</v>
      </c>
      <c r="C24" s="32">
        <v>13.2</v>
      </c>
      <c r="D24" s="32" t="s">
        <v>16</v>
      </c>
      <c r="E24" s="32" t="s">
        <v>16</v>
      </c>
      <c r="F24" s="32">
        <v>2.2000000000000002</v>
      </c>
      <c r="G24" s="32">
        <v>7.7</v>
      </c>
      <c r="H24" s="32">
        <v>3.3</v>
      </c>
      <c r="I24" s="33">
        <v>86.8</v>
      </c>
      <c r="J24" s="34"/>
    </row>
    <row r="25" spans="1:10" s="30" customFormat="1" ht="21" customHeight="1" x14ac:dyDescent="0.2">
      <c r="A25" s="37" t="s">
        <v>31</v>
      </c>
      <c r="B25" s="32">
        <f t="shared" si="2"/>
        <v>100</v>
      </c>
      <c r="C25" s="32">
        <v>6.3</v>
      </c>
      <c r="D25" s="32" t="s">
        <v>16</v>
      </c>
      <c r="E25" s="32" t="s">
        <v>16</v>
      </c>
      <c r="F25" s="32" t="s">
        <v>16</v>
      </c>
      <c r="G25" s="32">
        <v>6.3</v>
      </c>
      <c r="H25" s="32" t="s">
        <v>16</v>
      </c>
      <c r="I25" s="33">
        <v>93.7</v>
      </c>
      <c r="J25" s="34"/>
    </row>
    <row r="26" spans="1:10" s="30" customFormat="1" ht="21" customHeight="1" x14ac:dyDescent="0.2">
      <c r="A26" s="37" t="s">
        <v>32</v>
      </c>
      <c r="B26" s="32">
        <f t="shared" si="2"/>
        <v>100</v>
      </c>
      <c r="C26" s="32">
        <v>11.1</v>
      </c>
      <c r="D26" s="32" t="s">
        <v>16</v>
      </c>
      <c r="E26" s="32" t="s">
        <v>16</v>
      </c>
      <c r="F26" s="32">
        <v>5.6</v>
      </c>
      <c r="G26" s="32">
        <v>5.6</v>
      </c>
      <c r="H26" s="32" t="s">
        <v>16</v>
      </c>
      <c r="I26" s="33">
        <v>88.9</v>
      </c>
      <c r="J26" s="34"/>
    </row>
    <row r="27" spans="1:10" s="30" customFormat="1" ht="21" customHeight="1" x14ac:dyDescent="0.2">
      <c r="A27" s="37" t="s">
        <v>33</v>
      </c>
      <c r="B27" s="32">
        <f t="shared" si="2"/>
        <v>100</v>
      </c>
      <c r="C27" s="32">
        <v>10</v>
      </c>
      <c r="D27" s="32" t="s">
        <v>16</v>
      </c>
      <c r="E27" s="32" t="s">
        <v>16</v>
      </c>
      <c r="F27" s="32">
        <v>6.7</v>
      </c>
      <c r="G27" s="32">
        <v>3.3</v>
      </c>
      <c r="H27" s="32" t="s">
        <v>16</v>
      </c>
      <c r="I27" s="33">
        <v>90</v>
      </c>
      <c r="J27" s="34"/>
    </row>
    <row r="28" spans="1:10" s="30" customFormat="1" ht="21" customHeight="1" x14ac:dyDescent="0.2">
      <c r="A28" s="37" t="s">
        <v>34</v>
      </c>
      <c r="B28" s="32"/>
      <c r="C28" s="32"/>
      <c r="D28" s="32"/>
      <c r="E28" s="32"/>
      <c r="F28" s="32"/>
      <c r="G28" s="32"/>
      <c r="H28" s="32"/>
      <c r="I28" s="33"/>
      <c r="J28" s="34"/>
    </row>
    <row r="29" spans="1:10" s="30" customFormat="1" ht="9.9499999999999993" customHeight="1" x14ac:dyDescent="0.2">
      <c r="A29" s="38"/>
      <c r="B29" s="5"/>
      <c r="C29" s="5"/>
      <c r="D29" s="5"/>
      <c r="E29" s="32"/>
      <c r="F29" s="32"/>
      <c r="G29" s="32"/>
      <c r="H29" s="32"/>
      <c r="I29" s="33"/>
      <c r="J29" s="34"/>
    </row>
    <row r="30" spans="1:10" s="30" customFormat="1" ht="21.95" customHeight="1" x14ac:dyDescent="0.2">
      <c r="A30" s="35" t="s">
        <v>35</v>
      </c>
      <c r="B30" s="5">
        <f>SUM(C30,I30)</f>
        <v>100</v>
      </c>
      <c r="C30" s="5">
        <v>7.3</v>
      </c>
      <c r="D30" s="5" t="s">
        <v>16</v>
      </c>
      <c r="E30" s="5" t="s">
        <v>16</v>
      </c>
      <c r="F30" s="5">
        <v>1.8</v>
      </c>
      <c r="G30" s="5">
        <v>4.5999999999999996</v>
      </c>
      <c r="H30" s="5">
        <v>0.9</v>
      </c>
      <c r="I30" s="28">
        <f>100-C30</f>
        <v>92.7</v>
      </c>
      <c r="J30" s="29"/>
    </row>
    <row r="31" spans="1:10" s="30" customFormat="1" ht="21" customHeight="1" x14ac:dyDescent="0.2">
      <c r="A31" s="37" t="s">
        <v>36</v>
      </c>
      <c r="B31" s="5">
        <f>SUM(C31,I31)</f>
        <v>99.96</v>
      </c>
      <c r="C31" s="32">
        <v>7.1</v>
      </c>
      <c r="D31" s="32" t="s">
        <v>16</v>
      </c>
      <c r="E31" s="32" t="s">
        <v>16</v>
      </c>
      <c r="F31" s="32">
        <v>2.4</v>
      </c>
      <c r="G31" s="32">
        <v>4.8</v>
      </c>
      <c r="H31" s="32" t="s">
        <v>16</v>
      </c>
      <c r="I31" s="33">
        <v>92.86</v>
      </c>
      <c r="J31" s="34"/>
    </row>
    <row r="32" spans="1:10" s="30" customFormat="1" ht="21" customHeight="1" x14ac:dyDescent="0.2">
      <c r="A32" s="37" t="s">
        <v>37</v>
      </c>
      <c r="B32" s="5">
        <f>SUM(C32,I32)</f>
        <v>100.03</v>
      </c>
      <c r="C32" s="32">
        <v>10.9</v>
      </c>
      <c r="D32" s="32" t="s">
        <v>16</v>
      </c>
      <c r="E32" s="32" t="s">
        <v>16</v>
      </c>
      <c r="F32" s="32" t="s">
        <v>16</v>
      </c>
      <c r="G32" s="32">
        <v>8.6999999999999993</v>
      </c>
      <c r="H32" s="32">
        <v>2.2000000000000002</v>
      </c>
      <c r="I32" s="33">
        <v>89.13</v>
      </c>
      <c r="J32" s="34"/>
    </row>
    <row r="33" spans="1:10" s="30" customFormat="1" ht="21" customHeight="1" x14ac:dyDescent="0.2">
      <c r="A33" s="37" t="s">
        <v>38</v>
      </c>
      <c r="B33" s="5">
        <f t="shared" ref="B33:B37" si="4">SUM(C33,I33)</f>
        <v>100</v>
      </c>
      <c r="C33" s="32">
        <v>2</v>
      </c>
      <c r="D33" s="32" t="s">
        <v>16</v>
      </c>
      <c r="E33" s="32" t="s">
        <v>16</v>
      </c>
      <c r="F33" s="32" t="s">
        <v>16</v>
      </c>
      <c r="G33" s="32" t="s">
        <v>16</v>
      </c>
      <c r="H33" s="32">
        <v>2</v>
      </c>
      <c r="I33" s="33">
        <v>98</v>
      </c>
      <c r="J33" s="34"/>
    </row>
    <row r="34" spans="1:10" s="30" customFormat="1" ht="21" customHeight="1" x14ac:dyDescent="0.2">
      <c r="A34" s="37" t="s">
        <v>39</v>
      </c>
      <c r="B34" s="5">
        <f t="shared" si="4"/>
        <v>100.03999999999999</v>
      </c>
      <c r="C34" s="32">
        <v>9.8000000000000007</v>
      </c>
      <c r="D34" s="32" t="s">
        <v>16</v>
      </c>
      <c r="E34" s="32" t="s">
        <v>16</v>
      </c>
      <c r="F34" s="32">
        <v>2.7</v>
      </c>
      <c r="G34" s="32">
        <v>6.3</v>
      </c>
      <c r="H34" s="32">
        <v>0.7</v>
      </c>
      <c r="I34" s="33">
        <v>90.24</v>
      </c>
      <c r="J34" s="34"/>
    </row>
    <row r="35" spans="1:10" s="30" customFormat="1" ht="21" customHeight="1" x14ac:dyDescent="0.2">
      <c r="A35" s="37" t="s">
        <v>40</v>
      </c>
      <c r="B35" s="5">
        <f t="shared" si="4"/>
        <v>100.03</v>
      </c>
      <c r="C35" s="32">
        <v>5.2</v>
      </c>
      <c r="D35" s="32" t="s">
        <v>16</v>
      </c>
      <c r="E35" s="32" t="s">
        <v>16</v>
      </c>
      <c r="F35" s="32">
        <v>0.9</v>
      </c>
      <c r="G35" s="32">
        <v>3.4</v>
      </c>
      <c r="H35" s="32">
        <v>0.9</v>
      </c>
      <c r="I35" s="33">
        <v>94.83</v>
      </c>
      <c r="J35" s="34"/>
    </row>
    <row r="36" spans="1:10" s="30" customFormat="1" ht="21" customHeight="1" x14ac:dyDescent="0.2">
      <c r="A36" s="37" t="s">
        <v>41</v>
      </c>
      <c r="B36" s="5" t="s">
        <v>16</v>
      </c>
      <c r="C36" s="32" t="s">
        <v>16</v>
      </c>
      <c r="D36" s="32" t="s">
        <v>16</v>
      </c>
      <c r="E36" s="32" t="s">
        <v>16</v>
      </c>
      <c r="F36" s="32" t="s">
        <v>16</v>
      </c>
      <c r="G36" s="32" t="s">
        <v>16</v>
      </c>
      <c r="H36" s="32" t="s">
        <v>16</v>
      </c>
      <c r="I36" s="33" t="s">
        <v>16</v>
      </c>
      <c r="J36" s="34"/>
    </row>
    <row r="37" spans="1:10" s="30" customFormat="1" ht="21" customHeight="1" x14ac:dyDescent="0.2">
      <c r="A37" s="37" t="s">
        <v>42</v>
      </c>
      <c r="B37" s="5">
        <f t="shared" si="4"/>
        <v>100</v>
      </c>
      <c r="C37" s="32">
        <v>50</v>
      </c>
      <c r="D37" s="32" t="s">
        <v>16</v>
      </c>
      <c r="E37" s="32" t="s">
        <v>16</v>
      </c>
      <c r="F37" s="32">
        <v>50</v>
      </c>
      <c r="G37" s="32" t="s">
        <v>16</v>
      </c>
      <c r="H37" s="32" t="s">
        <v>16</v>
      </c>
      <c r="I37" s="33">
        <v>50</v>
      </c>
      <c r="J37" s="34"/>
    </row>
    <row r="38" spans="1:10" s="30" customFormat="1" ht="21" customHeight="1" x14ac:dyDescent="0.2">
      <c r="A38" s="37" t="s">
        <v>43</v>
      </c>
      <c r="B38" s="5" t="s">
        <v>16</v>
      </c>
      <c r="C38" s="32" t="s">
        <v>16</v>
      </c>
      <c r="D38" s="32" t="s">
        <v>16</v>
      </c>
      <c r="E38" s="32" t="s">
        <v>16</v>
      </c>
      <c r="F38" s="32" t="s">
        <v>16</v>
      </c>
      <c r="G38" s="32" t="s">
        <v>16</v>
      </c>
      <c r="H38" s="32" t="s">
        <v>16</v>
      </c>
      <c r="I38" s="33" t="s">
        <v>16</v>
      </c>
      <c r="J38" s="34"/>
    </row>
    <row r="39" spans="1:10" s="30" customFormat="1" ht="21" customHeight="1" x14ac:dyDescent="0.2">
      <c r="A39" s="31" t="s">
        <v>44</v>
      </c>
      <c r="B39" s="5" t="s">
        <v>16</v>
      </c>
      <c r="C39" s="32" t="s">
        <v>16</v>
      </c>
      <c r="D39" s="32" t="s">
        <v>16</v>
      </c>
      <c r="E39" s="32" t="s">
        <v>16</v>
      </c>
      <c r="F39" s="32" t="s">
        <v>16</v>
      </c>
      <c r="G39" s="32" t="s">
        <v>16</v>
      </c>
      <c r="H39" s="32" t="s">
        <v>16</v>
      </c>
      <c r="I39" s="33" t="s">
        <v>16</v>
      </c>
      <c r="J39" s="34"/>
    </row>
    <row r="40" spans="1:10" s="30" customFormat="1" ht="21" customHeight="1" x14ac:dyDescent="0.2">
      <c r="A40" s="37" t="s">
        <v>45</v>
      </c>
      <c r="B40" s="32">
        <f>SUM(C40,I40)</f>
        <v>99.97</v>
      </c>
      <c r="C40" s="32">
        <v>2.1</v>
      </c>
      <c r="D40" s="32" t="s">
        <v>16</v>
      </c>
      <c r="E40" s="32" t="s">
        <v>16</v>
      </c>
      <c r="F40" s="32" t="s">
        <v>16</v>
      </c>
      <c r="G40" s="32">
        <v>2.1</v>
      </c>
      <c r="H40" s="32" t="s">
        <v>16</v>
      </c>
      <c r="I40" s="33">
        <v>97.87</v>
      </c>
      <c r="J40" s="34"/>
    </row>
    <row r="41" spans="1:10" s="30" customFormat="1" ht="21" customHeight="1" x14ac:dyDescent="0.2">
      <c r="A41" s="31" t="s">
        <v>46</v>
      </c>
      <c r="B41" s="32" t="s">
        <v>16</v>
      </c>
      <c r="C41" s="32" t="s">
        <v>16</v>
      </c>
      <c r="D41" s="32" t="s">
        <v>16</v>
      </c>
      <c r="E41" s="32" t="s">
        <v>16</v>
      </c>
      <c r="F41" s="32" t="s">
        <v>16</v>
      </c>
      <c r="G41" s="32" t="s">
        <v>16</v>
      </c>
      <c r="H41" s="32" t="s">
        <v>16</v>
      </c>
      <c r="I41" s="33" t="s">
        <v>16</v>
      </c>
      <c r="J41" s="34"/>
    </row>
    <row r="42" spans="1:10" s="30" customFormat="1" ht="6" customHeight="1" x14ac:dyDescent="0.2">
      <c r="A42" s="39"/>
      <c r="B42" s="40"/>
      <c r="C42" s="40"/>
      <c r="D42" s="40"/>
      <c r="E42" s="40"/>
      <c r="F42" s="40"/>
      <c r="G42" s="40"/>
      <c r="H42" s="40"/>
      <c r="I42" s="41"/>
      <c r="J42" s="34"/>
    </row>
    <row r="43" spans="1:10" ht="9.75" customHeight="1" x14ac:dyDescent="0.2"/>
    <row r="44" spans="1:10" ht="10.5" customHeight="1" x14ac:dyDescent="0.2"/>
  </sheetData>
  <mergeCells count="5">
    <mergeCell ref="A4:A7"/>
    <mergeCell ref="B4:B7"/>
    <mergeCell ref="C4:I4"/>
    <mergeCell ref="C5:I5"/>
    <mergeCell ref="D6:H6"/>
  </mergeCells>
  <pageMargins left="0.39" right="0.27559055118110237" top="0.98425196850393704" bottom="0.39370078740157483" header="0.35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2016-11-16T09:03:15Z</cp:lastPrinted>
  <dcterms:created xsi:type="dcterms:W3CDTF">2016-11-16T09:02:39Z</dcterms:created>
  <dcterms:modified xsi:type="dcterms:W3CDTF">2016-11-16T09:03:26Z</dcterms:modified>
</cp:coreProperties>
</file>