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11-2564\"/>
    </mc:Choice>
  </mc:AlternateContent>
  <xr:revisionPtr revIDLastSave="0" documentId="13_ncr:1_{3C940CAE-631F-46C8-999F-156ED1AC884D}" xr6:coauthVersionLast="40" xr6:coauthVersionMax="40" xr10:uidLastSave="{00000000-0000-0000-0000-000000000000}"/>
  <bookViews>
    <workbookView xWindow="0" yWindow="0" windowWidth="21600" windowHeight="9555" xr2:uid="{8455BF6F-CA8C-4F23-B934-11F29B1330C6}"/>
  </bookViews>
  <sheets>
    <sheet name="T-1" sheetId="1" r:id="rId1"/>
  </sheets>
  <definedNames>
    <definedName name="_xlnm.Print_Area" localSheetId="0">'T-1'!$A$1:$N$38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2" i="1"/>
  <c r="G22" i="1"/>
  <c r="I21" i="1"/>
  <c r="G21" i="1"/>
  <c r="I20" i="1"/>
  <c r="G20" i="1"/>
  <c r="I18" i="1"/>
  <c r="G18" i="1"/>
  <c r="I17" i="1"/>
  <c r="G17" i="1"/>
  <c r="I16" i="1"/>
  <c r="G16" i="1"/>
  <c r="I15" i="1"/>
  <c r="G15" i="1"/>
  <c r="I14" i="1"/>
  <c r="G14" i="1"/>
  <c r="I13" i="1"/>
  <c r="I7" i="1" s="1"/>
  <c r="G13" i="1"/>
  <c r="G7" i="1" s="1"/>
  <c r="I12" i="1"/>
  <c r="G12" i="1"/>
  <c r="I11" i="1"/>
  <c r="G11" i="1"/>
  <c r="I10" i="1"/>
  <c r="G10" i="1"/>
  <c r="I9" i="1"/>
  <c r="G9" i="1"/>
</calcChain>
</file>

<file path=xl/sharedStrings.xml><?xml version="1.0" encoding="utf-8"?>
<sst xmlns="http://schemas.openxmlformats.org/spreadsheetml/2006/main" count="83" uniqueCount="77">
  <si>
    <t>ตาราง</t>
  </si>
  <si>
    <t>Table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</si>
  <si>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</si>
  <si>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</si>
  <si>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</si>
  <si>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</si>
  <si>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 engaged</t>
  </si>
  <si>
    <t>Employee</t>
  </si>
  <si>
    <t>Size of establishment/</t>
  </si>
  <si>
    <t>กิจกรรมทางเศรษฐกิจ</t>
  </si>
  <si>
    <t>Establishment</t>
  </si>
  <si>
    <t>จำนวน</t>
  </si>
  <si>
    <t>ร้อยละ</t>
  </si>
  <si>
    <t>Economic activity</t>
  </si>
  <si>
    <t>Number</t>
  </si>
  <si>
    <t>Percentage</t>
  </si>
  <si>
    <t>รวมยอด</t>
  </si>
  <si>
    <t>Total</t>
  </si>
  <si>
    <t>ขนาดของสถานประกอบการ (จำนวนคนทำงาน)</t>
  </si>
  <si>
    <t>Size of establishment (Number of person engaged)</t>
  </si>
  <si>
    <t>1-5 คน</t>
  </si>
  <si>
    <t>1-5 persons</t>
  </si>
  <si>
    <t>6-10 คน</t>
  </si>
  <si>
    <t>6-10 persons</t>
  </si>
  <si>
    <t>11-15 คน</t>
  </si>
  <si>
    <t>11-15 persons</t>
  </si>
  <si>
    <t>16-20 คน</t>
  </si>
  <si>
    <t>16-20 persons</t>
  </si>
  <si>
    <t>21-25 คน</t>
  </si>
  <si>
    <t>21-25 persons</t>
  </si>
  <si>
    <t>26-30 คน</t>
  </si>
  <si>
    <t>26-30 persons</t>
  </si>
  <si>
    <t>31-50 คน</t>
  </si>
  <si>
    <t>31-50 persons</t>
  </si>
  <si>
    <t>51-100 คน</t>
  </si>
  <si>
    <t>51-100 persons</t>
  </si>
  <si>
    <t>101-200 คน</t>
  </si>
  <si>
    <t>101-200 persons</t>
  </si>
  <si>
    <t>มากกว่า 200 คน</t>
  </si>
  <si>
    <t>More than  200 persons</t>
  </si>
  <si>
    <t>การผลิต</t>
  </si>
  <si>
    <t>Manufacturing</t>
  </si>
  <si>
    <t>การจัดการและการบำบัดน้ำเสีย ของเสีย และสิ่งปฎิกูล</t>
  </si>
  <si>
    <t>Sewerage, waste management and remediation activities</t>
  </si>
  <si>
    <t>การก่อสร้าง</t>
  </si>
  <si>
    <t xml:space="preserve">Construction                                                                                        </t>
  </si>
  <si>
    <t xml:space="preserve">การขายส่งและการขายปลีก การซ่อมแซมยานยนต์ </t>
  </si>
  <si>
    <t xml:space="preserve">Wholesale and retail trade; repair of motor vehicles                                </t>
  </si>
  <si>
    <t xml:space="preserve">  และจักรยานยนต์</t>
  </si>
  <si>
    <t>and motorcycles</t>
  </si>
  <si>
    <t>การขายส่ง</t>
  </si>
  <si>
    <t>Wholesale trade</t>
  </si>
  <si>
    <t>การขายปลีก</t>
  </si>
  <si>
    <t>Retail trade</t>
  </si>
  <si>
    <t>การขนส่งทางบกและสถานที่เก็บสินค้า</t>
  </si>
  <si>
    <t>Land transport and storage</t>
  </si>
  <si>
    <t>ที่พักแรม</t>
  </si>
  <si>
    <t>Accommodation</t>
  </si>
  <si>
    <t>บริการอาหารและเครื่องดื่ม</t>
  </si>
  <si>
    <t>Food and beverage service activities</t>
  </si>
  <si>
    <t>ข้อมูลข่าวสารและการสื่อสาร</t>
  </si>
  <si>
    <t>Information and communication</t>
  </si>
  <si>
    <t>กิจกรรมอสังหาริมทรัพย์</t>
  </si>
  <si>
    <t>Real estate activities</t>
  </si>
  <si>
    <t>กิจกรรมทางวิชาชีพ วิทยาศาสตร์ และเทคนิค</t>
  </si>
  <si>
    <t>Professional, scientific and technical activities</t>
  </si>
  <si>
    <t>กิจกรรมการบริหาร และการบริการสนับสนุน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</si>
  <si>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</si>
  <si>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</si>
  <si>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</si>
  <si>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</si>
  <si>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</si>
  <si>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 xml:space="preserve">        ที่มา:   </t>
  </si>
  <si>
    <t xml:space="preserve">สำมะโนธุรกิจและอุตสาหกรรม พ.ศ. 2565 (ข้อมูลพื้นฐาน) จังหวัดกระบี่ </t>
  </si>
  <si>
    <t xml:space="preserve">    Source:  The 2022 Business and Industrial Census (Basic Information) Krabi  Provincial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</si>
  <si>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2565</t>
  </si>
  <si>
    <t>Establishment, Person Engaged and Employee by Size of Establishment and Economic Activity: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</si>
</sst>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TH SarabunPSK"/>
      <family val="2"/>
      <charset val="222"/>
    </font>
    <font>
      <sz val="11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5" fillId="0" borderId="0" xfId="0" applyFont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5" fillId="0" borderId="8" xfId="0" applyFont="1" applyBorder="1"/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3" fontId="7" fillId="0" borderId="7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4" xfId="0" applyFont="1" applyBorder="1"/>
    <xf numFmtId="0" fontId="7" fillId="0" borderId="0" xfId="0" applyFont="1"/>
    <xf numFmtId="0" fontId="6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4" fillId="0" borderId="0" xfId="0" applyFont="1"/>
    <xf numFmtId="0" fontId="9" fillId="0" borderId="0" xfId="1" applyFont="1" applyBorder="1"/>
    <xf numFmtId="0" fontId="4" fillId="0" borderId="0" xfId="0" applyFont="1" applyBorder="1"/>
    <xf numFmtId="0" fontId="7" fillId="0" borderId="0" xfId="0" applyFont="1" applyBorder="1"/>
    <xf numFmtId="3" fontId="7" fillId="0" borderId="0" xfId="0" applyNumberFormat="1" applyFont="1" applyBorder="1"/>
    <xf numFmtId="0" fontId="10" fillId="0" borderId="0" xfId="0" applyFont="1" applyAlignment="1">
      <alignment horizontal="left"/>
    </xf>
    <xf numFmtId="3" fontId="4" fillId="0" borderId="0" xfId="0" applyNumberFormat="1" applyFont="1"/>
    <xf numFmtId="0" fontId="4" fillId="0" borderId="4" xfId="0" applyFont="1" applyBorder="1"/>
    <xf numFmtId="164" fontId="4" fillId="0" borderId="4" xfId="0" applyNumberFormat="1" applyFont="1" applyBorder="1" applyAlignment="1">
      <alignment vertical="center"/>
    </xf>
    <xf numFmtId="3" fontId="4" fillId="0" borderId="4" xfId="0" applyNumberFormat="1" applyFont="1" applyBorder="1"/>
    <xf numFmtId="164" fontId="4" fillId="0" borderId="0" xfId="0" applyNumberFormat="1" applyFont="1"/>
    <xf numFmtId="3" fontId="4" fillId="0" borderId="4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0" fillId="0" borderId="6" xfId="0" applyFont="1" applyBorder="1" applyAlignment="1">
      <alignment horizontal="left"/>
    </xf>
    <xf numFmtId="0" fontId="8" fillId="0" borderId="9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11" fillId="0" borderId="0" xfId="0" applyFont="1"/>
    <xf numFmtId="164" fontId="8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ปกติ" xfId="0" builtinId="0"/>
    <cellStyle name="ปกติ 2" xfId="1" xr:uid="{9BAEB352-F14B-435C-8ACB-31AB3DE672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33</xdr:row>
      <xdr:rowOff>152400</xdr:rowOff>
    </xdr:from>
    <xdr:to>
      <xdr:col>13</xdr:col>
      <xdr:colOff>303584</xdr:colOff>
      <xdr:row>36</xdr:row>
      <xdr:rowOff>95236</xdr:rowOff>
    </xdr:to>
    <xdr:grpSp>
      <xdr:nvGrpSpPr>
        <xdr:cNvPr id="2" name="Group 19">
          <a:extLst>
            <a:ext uri="{FF2B5EF4-FFF2-40B4-BE49-F238E27FC236}">
              <a16:creationId xmlns:a16="http://schemas.microsoft.com/office/drawing/2014/main" id="{0612136B-33CD-438C-8E35-CAADF8A95E20}"/>
            </a:ext>
          </a:extLst>
        </xdr:cNvPr>
        <xdr:cNvGrpSpPr/>
      </xdr:nvGrpSpPr>
      <xdr:grpSpPr>
        <a:xfrm>
          <a:off x="9544050" y="5638800"/>
          <a:ext cx="398834" cy="457186"/>
          <a:chOff x="9744075" y="219089"/>
          <a:chExt cx="398834" cy="457186"/>
        </a:xfrm>
      </xdr:grpSpPr>
      <xdr:sp macro="" textlink="">
        <xdr:nvSpPr>
          <xdr:cNvPr id="3" name="Circle: Hollow 20">
            <a:extLst>
              <a:ext uri="{FF2B5EF4-FFF2-40B4-BE49-F238E27FC236}">
                <a16:creationId xmlns:a16="http://schemas.microsoft.com/office/drawing/2014/main" id="{16AC2ACE-FE7A-40A1-9CBA-AD494A31A080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21">
            <a:extLst>
              <a:ext uri="{FF2B5EF4-FFF2-40B4-BE49-F238E27FC236}">
                <a16:creationId xmlns:a16="http://schemas.microsoft.com/office/drawing/2014/main" id="{357120C7-2F4A-4EE0-BC9B-11BC9C13A2F8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19AE9-9628-4959-81A6-CBA82849BD1F}">
  <sheetPr>
    <tabColor rgb="FF00B050"/>
  </sheetPr>
  <dimension ref="A1:U39"/>
  <sheetViews>
    <sheetView showGridLines="0" tabSelected="1" workbookViewId="0">
      <selection activeCell="D3" sqref="D3"/>
    </sheetView>
  </sheetViews>
  <sheetFormatPr defaultRowHeight="18.75"/>
  <cols>
    <col min="1" max="1" width="1.7109375" style="51" customWidth="1"/>
    <col min="2" max="2" width="5.7109375" style="51" customWidth="1"/>
    <col min="3" max="3" width="5.28515625" style="51" customWidth="1"/>
    <col min="4" max="4" width="25.5703125" style="51" customWidth="1"/>
    <col min="5" max="5" width="14" style="51" customWidth="1"/>
    <col min="6" max="9" width="11.140625" style="51" customWidth="1"/>
    <col min="10" max="11" width="1.7109375" style="51" customWidth="1"/>
    <col min="12" max="12" width="41.5703125" style="51" customWidth="1"/>
    <col min="13" max="13" width="2.7109375" style="51" customWidth="1"/>
    <col min="14" max="14" width="5.5703125" style="51" customWidth="1"/>
    <col min="15" max="15" width="9.140625" style="51" customWidth="1"/>
    <col min="16" max="16384" width="9.140625" style="51"/>
  </cols>
  <sheetData>
    <row r="1" spans="1:17" s="1" customFormat="1" ht="18" customHeight="1">
      <c r="B1" s="1" t="s">
        <v>0</v>
      </c>
      <c r="C1" s="2">
        <v>1</v>
      </c>
      <c r="D1" s="1" t="s">
        <v>75</v>
      </c>
    </row>
    <row r="2" spans="1:17" s="3" customFormat="1" ht="15.75" customHeight="1">
      <c r="B2" s="1" t="s">
        <v>1</v>
      </c>
      <c r="C2" s="2">
        <v>1</v>
      </c>
      <c r="D2" s="1" t="s">
        <v>76</v>
      </c>
    </row>
    <row r="3" spans="1:17" s="6" customFormat="1" ht="13.5" customHeight="1">
      <c r="A3" s="4"/>
      <c r="B3" s="4"/>
      <c r="C3" s="4"/>
      <c r="D3" s="4"/>
      <c r="E3" s="5"/>
      <c r="F3" s="59" t="s">
        <v>2</v>
      </c>
      <c r="G3" s="60"/>
      <c r="H3" s="59" t="s">
        <v>3</v>
      </c>
      <c r="I3" s="60"/>
      <c r="J3" s="5"/>
      <c r="K3" s="4"/>
      <c r="L3" s="4"/>
    </row>
    <row r="4" spans="1:17" s="6" customFormat="1" ht="12.75" customHeight="1">
      <c r="A4" s="53" t="s">
        <v>4</v>
      </c>
      <c r="B4" s="53"/>
      <c r="C4" s="53"/>
      <c r="D4" s="54"/>
      <c r="E4" s="7" t="s">
        <v>5</v>
      </c>
      <c r="F4" s="61" t="s">
        <v>6</v>
      </c>
      <c r="G4" s="62"/>
      <c r="H4" s="61" t="s">
        <v>7</v>
      </c>
      <c r="I4" s="62"/>
      <c r="J4" s="63" t="s">
        <v>8</v>
      </c>
      <c r="K4" s="53"/>
      <c r="L4" s="53"/>
    </row>
    <row r="5" spans="1:17" s="6" customFormat="1" ht="14.25" customHeight="1">
      <c r="A5" s="53" t="s">
        <v>9</v>
      </c>
      <c r="B5" s="53"/>
      <c r="C5" s="53"/>
      <c r="D5" s="54"/>
      <c r="E5" s="7" t="s">
        <v>10</v>
      </c>
      <c r="F5" s="8" t="s">
        <v>11</v>
      </c>
      <c r="G5" s="8" t="s">
        <v>12</v>
      </c>
      <c r="H5" s="8" t="s">
        <v>11</v>
      </c>
      <c r="I5" s="9" t="s">
        <v>12</v>
      </c>
      <c r="J5" s="10"/>
      <c r="K5" s="53" t="s">
        <v>13</v>
      </c>
      <c r="L5" s="53"/>
    </row>
    <row r="6" spans="1:17" s="6" customFormat="1" ht="13.5" customHeight="1">
      <c r="A6" s="11"/>
      <c r="B6" s="11"/>
      <c r="C6" s="11"/>
      <c r="D6" s="11"/>
      <c r="E6" s="12"/>
      <c r="F6" s="13" t="s">
        <v>14</v>
      </c>
      <c r="G6" s="13" t="s">
        <v>15</v>
      </c>
      <c r="H6" s="13" t="s">
        <v>14</v>
      </c>
      <c r="I6" s="13" t="s">
        <v>15</v>
      </c>
      <c r="J6" s="14"/>
      <c r="K6" s="11"/>
      <c r="L6" s="11"/>
    </row>
    <row r="7" spans="1:17" s="18" customFormat="1" ht="12" customHeight="1">
      <c r="A7" s="55" t="s">
        <v>16</v>
      </c>
      <c r="B7" s="55"/>
      <c r="C7" s="55"/>
      <c r="D7" s="56"/>
      <c r="E7" s="15">
        <v>22502</v>
      </c>
      <c r="F7" s="15">
        <v>87147</v>
      </c>
      <c r="G7" s="16">
        <f>SUM(G9:G18)</f>
        <v>100</v>
      </c>
      <c r="H7" s="17">
        <v>248049</v>
      </c>
      <c r="I7" s="16">
        <f>SUM(I9:I18)</f>
        <v>99.999999999999986</v>
      </c>
      <c r="J7" s="57" t="s">
        <v>17</v>
      </c>
      <c r="K7" s="58"/>
      <c r="L7" s="58"/>
      <c r="P7" s="19"/>
    </row>
    <row r="8" spans="1:17" s="23" customFormat="1" ht="15" customHeight="1">
      <c r="A8" s="20" t="s">
        <v>18</v>
      </c>
      <c r="B8" s="20"/>
      <c r="C8" s="20"/>
      <c r="D8" s="21"/>
      <c r="E8" s="22"/>
      <c r="G8" s="16"/>
      <c r="H8" s="15"/>
      <c r="I8" s="16"/>
      <c r="J8" s="24" t="s">
        <v>19</v>
      </c>
      <c r="K8" s="20"/>
      <c r="L8" s="20"/>
    </row>
    <row r="9" spans="1:17" s="30" customFormat="1" ht="11.25" customHeight="1">
      <c r="A9" s="25"/>
      <c r="B9" s="25" t="s">
        <v>20</v>
      </c>
      <c r="C9" s="25"/>
      <c r="D9" s="26"/>
      <c r="E9" s="27">
        <v>19958</v>
      </c>
      <c r="F9" s="27">
        <v>42395</v>
      </c>
      <c r="G9" s="28">
        <f>SUM(F9/87147)*100</f>
        <v>48.647687241098374</v>
      </c>
      <c r="H9" s="27">
        <v>210559</v>
      </c>
      <c r="I9" s="28">
        <f>SUM(H9/248049)*100</f>
        <v>84.886050739974763</v>
      </c>
      <c r="J9" s="29"/>
      <c r="K9" s="25" t="s">
        <v>21</v>
      </c>
      <c r="L9" s="25"/>
      <c r="P9" s="31"/>
      <c r="Q9" s="32"/>
    </row>
    <row r="10" spans="1:17" s="30" customFormat="1" ht="11.25" customHeight="1">
      <c r="A10" s="25"/>
      <c r="B10" s="25" t="s">
        <v>22</v>
      </c>
      <c r="C10" s="25"/>
      <c r="D10" s="26"/>
      <c r="E10" s="27">
        <v>1551</v>
      </c>
      <c r="F10" s="27">
        <v>11469</v>
      </c>
      <c r="G10" s="28">
        <f t="shared" ref="G10:G18" si="0">SUM(F10/87147)*100</f>
        <v>13.160521876828806</v>
      </c>
      <c r="H10" s="27">
        <v>8532</v>
      </c>
      <c r="I10" s="28">
        <f t="shared" ref="I10:I18" si="1">SUM(H10/248049)*100</f>
        <v>3.4396429737672798</v>
      </c>
      <c r="J10" s="29"/>
      <c r="K10" s="25" t="s">
        <v>23</v>
      </c>
      <c r="L10" s="25"/>
      <c r="P10" s="31"/>
      <c r="Q10" s="32"/>
    </row>
    <row r="11" spans="1:17" s="30" customFormat="1" ht="11.25" customHeight="1">
      <c r="A11" s="25"/>
      <c r="B11" s="25" t="s">
        <v>24</v>
      </c>
      <c r="C11" s="25"/>
      <c r="D11" s="26"/>
      <c r="E11" s="27">
        <v>426</v>
      </c>
      <c r="F11" s="27">
        <v>5354</v>
      </c>
      <c r="G11" s="28">
        <f t="shared" si="0"/>
        <v>6.1436423514291949</v>
      </c>
      <c r="H11" s="27">
        <v>4571</v>
      </c>
      <c r="I11" s="28">
        <f t="shared" si="1"/>
        <v>1.842781063418921</v>
      </c>
      <c r="J11" s="29"/>
      <c r="K11" s="25" t="s">
        <v>25</v>
      </c>
      <c r="L11" s="25"/>
      <c r="P11" s="31"/>
      <c r="Q11" s="32"/>
    </row>
    <row r="12" spans="1:17" s="30" customFormat="1" ht="11.25" customHeight="1">
      <c r="A12" s="25"/>
      <c r="B12" s="25" t="s">
        <v>26</v>
      </c>
      <c r="C12" s="25"/>
      <c r="D12" s="26"/>
      <c r="E12" s="27">
        <v>170</v>
      </c>
      <c r="F12" s="27">
        <v>3073</v>
      </c>
      <c r="G12" s="28">
        <f t="shared" si="0"/>
        <v>3.5262258023798871</v>
      </c>
      <c r="H12" s="27">
        <v>2641</v>
      </c>
      <c r="I12" s="28">
        <f t="shared" si="1"/>
        <v>1.0647089889497638</v>
      </c>
      <c r="J12" s="29"/>
      <c r="K12" s="25" t="s">
        <v>27</v>
      </c>
      <c r="L12" s="25"/>
      <c r="P12" s="31"/>
      <c r="Q12" s="32"/>
    </row>
    <row r="13" spans="1:17" s="30" customFormat="1" ht="11.25" customHeight="1">
      <c r="A13" s="25"/>
      <c r="B13" s="25" t="s">
        <v>28</v>
      </c>
      <c r="C13" s="25"/>
      <c r="D13" s="26"/>
      <c r="E13" s="27">
        <v>99</v>
      </c>
      <c r="F13" s="27">
        <v>2248</v>
      </c>
      <c r="G13" s="28">
        <f t="shared" si="0"/>
        <v>2.5795494968271999</v>
      </c>
      <c r="H13" s="27">
        <v>2014</v>
      </c>
      <c r="I13" s="28">
        <f t="shared" si="1"/>
        <v>0.81193635128543151</v>
      </c>
      <c r="J13" s="29"/>
      <c r="K13" s="25" t="s">
        <v>29</v>
      </c>
      <c r="L13" s="25"/>
      <c r="P13" s="31"/>
      <c r="Q13" s="32"/>
    </row>
    <row r="14" spans="1:17" s="30" customFormat="1" ht="11.25" customHeight="1">
      <c r="A14" s="25"/>
      <c r="B14" s="25" t="s">
        <v>30</v>
      </c>
      <c r="C14" s="25"/>
      <c r="D14" s="26"/>
      <c r="E14" s="27">
        <v>41</v>
      </c>
      <c r="F14" s="27">
        <v>1171</v>
      </c>
      <c r="G14" s="28">
        <f t="shared" si="0"/>
        <v>1.3437066106693289</v>
      </c>
      <c r="H14" s="27">
        <v>1145</v>
      </c>
      <c r="I14" s="28">
        <f t="shared" si="1"/>
        <v>0.46160234469802336</v>
      </c>
      <c r="J14" s="29"/>
      <c r="K14" s="25" t="s">
        <v>31</v>
      </c>
      <c r="L14" s="25"/>
      <c r="P14" s="31"/>
      <c r="Q14" s="32"/>
    </row>
    <row r="15" spans="1:17" s="30" customFormat="1" ht="11.25" customHeight="1">
      <c r="A15" s="25"/>
      <c r="B15" s="25" t="s">
        <v>32</v>
      </c>
      <c r="C15" s="25"/>
      <c r="D15" s="26"/>
      <c r="E15" s="27">
        <v>119</v>
      </c>
      <c r="F15" s="27">
        <v>4526</v>
      </c>
      <c r="G15" s="28">
        <f t="shared" si="0"/>
        <v>5.1935235865835887</v>
      </c>
      <c r="H15" s="27">
        <v>4245</v>
      </c>
      <c r="I15" s="28">
        <f t="shared" si="1"/>
        <v>1.7113554176795713</v>
      </c>
      <c r="J15" s="29"/>
      <c r="K15" s="25" t="s">
        <v>33</v>
      </c>
      <c r="L15" s="25"/>
      <c r="P15" s="31"/>
      <c r="Q15" s="32"/>
    </row>
    <row r="16" spans="1:17" s="30" customFormat="1" ht="11.25" customHeight="1">
      <c r="A16" s="25"/>
      <c r="B16" s="25" t="s">
        <v>34</v>
      </c>
      <c r="C16" s="25"/>
      <c r="D16" s="26"/>
      <c r="E16" s="27">
        <v>69</v>
      </c>
      <c r="F16" s="27">
        <v>4857</v>
      </c>
      <c r="G16" s="28">
        <f t="shared" si="0"/>
        <v>5.573341595235636</v>
      </c>
      <c r="H16" s="27">
        <v>4181</v>
      </c>
      <c r="I16" s="28">
        <f t="shared" si="1"/>
        <v>1.685554063914791</v>
      </c>
      <c r="J16" s="29"/>
      <c r="K16" s="25" t="s">
        <v>35</v>
      </c>
      <c r="L16" s="25"/>
      <c r="P16" s="31"/>
      <c r="Q16" s="32"/>
    </row>
    <row r="17" spans="1:21" s="30" customFormat="1" ht="11.25" customHeight="1">
      <c r="A17" s="25"/>
      <c r="B17" s="25" t="s">
        <v>36</v>
      </c>
      <c r="C17" s="25"/>
      <c r="D17" s="26"/>
      <c r="E17" s="27">
        <v>54</v>
      </c>
      <c r="F17" s="27">
        <v>7849</v>
      </c>
      <c r="G17" s="28">
        <f t="shared" si="0"/>
        <v>9.0066209967067135</v>
      </c>
      <c r="H17" s="27">
        <v>6741</v>
      </c>
      <c r="I17" s="28">
        <f t="shared" si="1"/>
        <v>2.7176082145060048</v>
      </c>
      <c r="J17" s="29"/>
      <c r="K17" s="25" t="s">
        <v>37</v>
      </c>
      <c r="L17" s="25"/>
      <c r="P17" s="31"/>
      <c r="Q17" s="32"/>
    </row>
    <row r="18" spans="1:21" s="30" customFormat="1" ht="11.25" customHeight="1">
      <c r="A18" s="25"/>
      <c r="B18" s="25" t="s">
        <v>38</v>
      </c>
      <c r="C18" s="25"/>
      <c r="D18" s="26"/>
      <c r="E18" s="27">
        <v>15</v>
      </c>
      <c r="F18" s="27">
        <v>4205</v>
      </c>
      <c r="G18" s="28">
        <f t="shared" si="0"/>
        <v>4.8251804422412707</v>
      </c>
      <c r="H18" s="27">
        <v>3420</v>
      </c>
      <c r="I18" s="28">
        <f t="shared" si="1"/>
        <v>1.3787598418054496</v>
      </c>
      <c r="J18" s="29"/>
      <c r="K18" s="25" t="s">
        <v>39</v>
      </c>
      <c r="L18" s="25"/>
      <c r="P18" s="31"/>
      <c r="Q18" s="32"/>
    </row>
    <row r="19" spans="1:21" s="23" customFormat="1" ht="15.75" customHeight="1">
      <c r="A19" s="20" t="s">
        <v>9</v>
      </c>
      <c r="B19" s="20"/>
      <c r="C19" s="20"/>
      <c r="D19" s="21"/>
      <c r="E19" s="15"/>
      <c r="F19" s="15"/>
      <c r="G19" s="16"/>
      <c r="H19" s="15"/>
      <c r="I19" s="16"/>
      <c r="J19" s="24" t="s">
        <v>13</v>
      </c>
      <c r="K19" s="20"/>
      <c r="L19" s="20"/>
      <c r="P19" s="33"/>
      <c r="Q19" s="34"/>
    </row>
    <row r="20" spans="1:21" s="30" customFormat="1" ht="13.5" customHeight="1">
      <c r="A20" s="25"/>
      <c r="B20" s="35" t="s">
        <v>40</v>
      </c>
      <c r="C20" s="25"/>
      <c r="D20" s="26"/>
      <c r="E20" s="27">
        <v>2318</v>
      </c>
      <c r="F20" s="27">
        <v>15009</v>
      </c>
      <c r="G20" s="28">
        <f>SUM(F20/87147)*100</f>
        <v>17.222623842473062</v>
      </c>
      <c r="H20" s="27">
        <v>9909</v>
      </c>
      <c r="I20" s="28">
        <f t="shared" ref="I20:I22" si="2">SUM(H20/248049)*100</f>
        <v>3.9947752258626319</v>
      </c>
      <c r="J20" s="29"/>
      <c r="K20" s="35" t="s">
        <v>41</v>
      </c>
      <c r="L20" s="35"/>
    </row>
    <row r="21" spans="1:21" s="30" customFormat="1" ht="13.5" customHeight="1">
      <c r="A21" s="25"/>
      <c r="B21" s="35" t="s">
        <v>42</v>
      </c>
      <c r="C21" s="25"/>
      <c r="D21" s="26"/>
      <c r="E21" s="27">
        <v>11</v>
      </c>
      <c r="F21" s="27">
        <v>88</v>
      </c>
      <c r="G21" s="28">
        <f t="shared" ref="G21:G35" si="3">SUM(F21/87147)*100</f>
        <v>0.10097880592561993</v>
      </c>
      <c r="H21" s="27">
        <v>13</v>
      </c>
      <c r="I21" s="28">
        <f t="shared" si="2"/>
        <v>5.240899983471008E-3</v>
      </c>
      <c r="J21" s="29"/>
      <c r="K21" s="35" t="s">
        <v>43</v>
      </c>
      <c r="L21" s="35"/>
      <c r="Q21" s="36"/>
      <c r="R21" s="36"/>
      <c r="S21" s="36"/>
      <c r="T21" s="36"/>
      <c r="U21" s="36"/>
    </row>
    <row r="22" spans="1:21" s="30" customFormat="1" ht="13.5" customHeight="1">
      <c r="A22" s="25"/>
      <c r="B22" s="35" t="s">
        <v>44</v>
      </c>
      <c r="C22" s="25"/>
      <c r="D22" s="26"/>
      <c r="E22" s="27">
        <v>463</v>
      </c>
      <c r="F22" s="27">
        <v>2732</v>
      </c>
      <c r="G22" s="28">
        <f t="shared" si="3"/>
        <v>3.1349329294181096</v>
      </c>
      <c r="H22" s="27">
        <v>2026</v>
      </c>
      <c r="I22" s="28">
        <f t="shared" si="2"/>
        <v>0.81677410511632775</v>
      </c>
      <c r="J22" s="29"/>
      <c r="K22" s="35" t="s">
        <v>45</v>
      </c>
      <c r="L22" s="35"/>
    </row>
    <row r="23" spans="1:21" s="30" customFormat="1" ht="13.5" customHeight="1">
      <c r="A23" s="25"/>
      <c r="B23" s="35" t="s">
        <v>46</v>
      </c>
      <c r="C23" s="25"/>
      <c r="D23" s="26"/>
      <c r="E23" s="37"/>
      <c r="G23" s="38"/>
      <c r="I23" s="28"/>
      <c r="J23" s="29"/>
      <c r="K23" s="35" t="s">
        <v>47</v>
      </c>
      <c r="L23" s="35"/>
    </row>
    <row r="24" spans="1:21" s="30" customFormat="1" ht="13.5" customHeight="1">
      <c r="A24" s="25"/>
      <c r="B24" s="35" t="s">
        <v>48</v>
      </c>
      <c r="C24" s="25"/>
      <c r="D24" s="26"/>
      <c r="E24" s="27">
        <v>1746</v>
      </c>
      <c r="F24" s="27">
        <v>5214</v>
      </c>
      <c r="G24" s="38">
        <f t="shared" si="3"/>
        <v>5.9829942510929808</v>
      </c>
      <c r="H24" s="39">
        <v>2826</v>
      </c>
      <c r="I24" s="28">
        <f t="shared" ref="I24:I35" si="4">SUM(H24/248049)*100</f>
        <v>1.1392910271760821</v>
      </c>
      <c r="J24" s="29"/>
      <c r="K24" s="25"/>
      <c r="L24" s="25" t="s">
        <v>49</v>
      </c>
      <c r="P24" s="40"/>
    </row>
    <row r="25" spans="1:21" s="30" customFormat="1" ht="13.5" customHeight="1">
      <c r="A25" s="25"/>
      <c r="B25" s="35" t="s">
        <v>50</v>
      </c>
      <c r="C25" s="25"/>
      <c r="D25" s="26"/>
      <c r="E25" s="36">
        <v>2032</v>
      </c>
      <c r="F25" s="39">
        <v>8860</v>
      </c>
      <c r="G25" s="28">
        <f t="shared" si="3"/>
        <v>10.16672977842037</v>
      </c>
      <c r="H25" s="41">
        <v>4945</v>
      </c>
      <c r="I25" s="28">
        <f t="shared" si="4"/>
        <v>1.9935577244818563</v>
      </c>
      <c r="J25" s="29"/>
      <c r="K25" s="35" t="s">
        <v>51</v>
      </c>
      <c r="L25" s="25"/>
    </row>
    <row r="26" spans="1:21" s="30" customFormat="1" ht="13.5" customHeight="1">
      <c r="A26" s="25"/>
      <c r="B26" s="35" t="s">
        <v>52</v>
      </c>
      <c r="C26" s="25"/>
      <c r="D26" s="26"/>
      <c r="E26" s="27">
        <v>8103</v>
      </c>
      <c r="F26" s="27">
        <v>21832</v>
      </c>
      <c r="G26" s="28">
        <f t="shared" si="3"/>
        <v>25.051923761001525</v>
      </c>
      <c r="H26" s="39">
        <v>108353</v>
      </c>
      <c r="I26" s="28">
        <f t="shared" si="4"/>
        <v>43.682095069925701</v>
      </c>
      <c r="J26" s="29"/>
      <c r="K26" s="35" t="s">
        <v>53</v>
      </c>
      <c r="L26" s="25"/>
    </row>
    <row r="27" spans="1:21" s="30" customFormat="1" ht="13.5" customHeight="1">
      <c r="A27" s="25"/>
      <c r="B27" s="35" t="s">
        <v>54</v>
      </c>
      <c r="C27" s="25"/>
      <c r="D27" s="26"/>
      <c r="E27" s="27">
        <v>51</v>
      </c>
      <c r="F27" s="27">
        <v>418</v>
      </c>
      <c r="G27" s="28">
        <f t="shared" si="3"/>
        <v>0.4796493281466947</v>
      </c>
      <c r="H27" s="27">
        <v>384</v>
      </c>
      <c r="I27" s="28">
        <f t="shared" si="4"/>
        <v>0.15480812258868207</v>
      </c>
      <c r="J27" s="29"/>
      <c r="K27" s="35" t="s">
        <v>55</v>
      </c>
      <c r="L27" s="25"/>
    </row>
    <row r="28" spans="1:21" s="30" customFormat="1" ht="13.5" customHeight="1">
      <c r="A28" s="25"/>
      <c r="B28" s="35" t="s">
        <v>56</v>
      </c>
      <c r="C28" s="25"/>
      <c r="D28" s="26"/>
      <c r="E28" s="27">
        <v>974</v>
      </c>
      <c r="F28" s="27">
        <v>12779</v>
      </c>
      <c r="G28" s="28">
        <f t="shared" si="3"/>
        <v>14.663729101403375</v>
      </c>
      <c r="H28" s="27">
        <v>10264</v>
      </c>
      <c r="I28" s="28">
        <f t="shared" si="4"/>
        <v>4.1378921100266481</v>
      </c>
      <c r="J28" s="29"/>
      <c r="K28" s="35" t="s">
        <v>57</v>
      </c>
      <c r="L28" s="25"/>
    </row>
    <row r="29" spans="1:21" s="30" customFormat="1" ht="13.5" customHeight="1">
      <c r="A29" s="25"/>
      <c r="B29" s="35" t="s">
        <v>58</v>
      </c>
      <c r="C29" s="25"/>
      <c r="D29" s="26"/>
      <c r="E29" s="27">
        <v>3454</v>
      </c>
      <c r="F29" s="27">
        <v>11010</v>
      </c>
      <c r="G29" s="28">
        <f t="shared" si="3"/>
        <v>12.63382560501222</v>
      </c>
      <c r="H29" s="27">
        <v>4927</v>
      </c>
      <c r="I29" s="28">
        <f t="shared" si="4"/>
        <v>1.9863010937355121</v>
      </c>
      <c r="J29" s="29"/>
      <c r="K29" s="35" t="s">
        <v>59</v>
      </c>
      <c r="L29" s="25"/>
    </row>
    <row r="30" spans="1:21" s="30" customFormat="1" ht="13.5" customHeight="1">
      <c r="A30" s="25"/>
      <c r="B30" s="35" t="s">
        <v>60</v>
      </c>
      <c r="C30" s="25"/>
      <c r="D30" s="26"/>
      <c r="E30" s="27">
        <v>72</v>
      </c>
      <c r="F30" s="27">
        <v>226</v>
      </c>
      <c r="G30" s="28">
        <f t="shared" si="3"/>
        <v>0.25933193339988758</v>
      </c>
      <c r="H30" s="27">
        <v>113</v>
      </c>
      <c r="I30" s="28">
        <f t="shared" si="4"/>
        <v>4.55555152409403E-2</v>
      </c>
      <c r="J30" s="29"/>
      <c r="K30" s="35" t="s">
        <v>61</v>
      </c>
      <c r="L30" s="25"/>
    </row>
    <row r="31" spans="1:21" s="30" customFormat="1" ht="13.5" customHeight="1">
      <c r="A31" s="25"/>
      <c r="B31" s="35" t="s">
        <v>62</v>
      </c>
      <c r="C31" s="25"/>
      <c r="D31" s="26"/>
      <c r="E31" s="27">
        <v>367</v>
      </c>
      <c r="F31" s="27">
        <v>836</v>
      </c>
      <c r="G31" s="28">
        <f t="shared" si="3"/>
        <v>0.9592986562933894</v>
      </c>
      <c r="H31" s="27">
        <v>280</v>
      </c>
      <c r="I31" s="28">
        <f t="shared" si="4"/>
        <v>0.11288092272091402</v>
      </c>
      <c r="J31" s="29"/>
      <c r="K31" s="35" t="s">
        <v>63</v>
      </c>
      <c r="L31" s="25"/>
    </row>
    <row r="32" spans="1:21" s="30" customFormat="1" ht="13.5" customHeight="1">
      <c r="A32" s="25"/>
      <c r="B32" s="35" t="s">
        <v>64</v>
      </c>
      <c r="C32" s="25"/>
      <c r="D32" s="26"/>
      <c r="E32" s="27">
        <v>180</v>
      </c>
      <c r="F32" s="27">
        <v>627</v>
      </c>
      <c r="G32" s="28">
        <f t="shared" si="3"/>
        <v>0.71947399222004194</v>
      </c>
      <c r="H32" s="27">
        <v>394</v>
      </c>
      <c r="I32" s="28">
        <f t="shared" si="4"/>
        <v>0.158839584114429</v>
      </c>
      <c r="J32" s="29"/>
      <c r="K32" s="35" t="s">
        <v>65</v>
      </c>
      <c r="L32" s="25"/>
    </row>
    <row r="33" spans="1:12" s="30" customFormat="1" ht="13.5" customHeight="1">
      <c r="A33" s="25"/>
      <c r="B33" s="35" t="s">
        <v>66</v>
      </c>
      <c r="C33" s="25"/>
      <c r="D33" s="26"/>
      <c r="E33" s="27">
        <v>657</v>
      </c>
      <c r="F33" s="27">
        <v>3310</v>
      </c>
      <c r="G33" s="28">
        <f t="shared" si="3"/>
        <v>3.7981800865204773</v>
      </c>
      <c r="H33" s="27">
        <v>101988</v>
      </c>
      <c r="I33" s="28">
        <f t="shared" si="4"/>
        <v>41.116069808787778</v>
      </c>
      <c r="J33" s="29"/>
      <c r="K33" s="35" t="s">
        <v>67</v>
      </c>
      <c r="L33" s="25"/>
    </row>
    <row r="34" spans="1:12" s="30" customFormat="1" ht="13.5" customHeight="1">
      <c r="A34" s="25"/>
      <c r="B34" s="35" t="s">
        <v>68</v>
      </c>
      <c r="C34" s="25"/>
      <c r="D34" s="26"/>
      <c r="E34" s="27">
        <v>131</v>
      </c>
      <c r="F34" s="27">
        <v>705</v>
      </c>
      <c r="G34" s="28">
        <f t="shared" si="3"/>
        <v>0.80897793383593231</v>
      </c>
      <c r="H34" s="27">
        <v>475</v>
      </c>
      <c r="I34" s="28">
        <f t="shared" si="4"/>
        <v>0.19149442247297913</v>
      </c>
      <c r="J34" s="29"/>
      <c r="K34" s="35" t="s">
        <v>69</v>
      </c>
      <c r="L34" s="25"/>
    </row>
    <row r="35" spans="1:12" s="30" customFormat="1" ht="13.5" customHeight="1">
      <c r="A35" s="25"/>
      <c r="B35" s="35" t="s">
        <v>70</v>
      </c>
      <c r="C35" s="25"/>
      <c r="D35" s="26"/>
      <c r="E35" s="27">
        <v>1943</v>
      </c>
      <c r="F35" s="27">
        <v>3501</v>
      </c>
      <c r="G35" s="28">
        <f t="shared" si="3"/>
        <v>4.0173499948363114</v>
      </c>
      <c r="H35" s="27">
        <v>1152</v>
      </c>
      <c r="I35" s="28">
        <f t="shared" si="4"/>
        <v>0.46442436776604629</v>
      </c>
      <c r="J35" s="29"/>
      <c r="K35" s="35" t="s">
        <v>71</v>
      </c>
      <c r="L35" s="25"/>
    </row>
    <row r="36" spans="1:12" s="30" customFormat="1" ht="13.5" customHeight="1">
      <c r="A36" s="42"/>
      <c r="B36" s="43"/>
      <c r="C36" s="42"/>
      <c r="D36" s="44"/>
      <c r="E36" s="45"/>
      <c r="F36" s="45"/>
      <c r="G36" s="46"/>
      <c r="H36" s="45"/>
      <c r="I36" s="47"/>
      <c r="J36" s="48"/>
      <c r="K36" s="43"/>
      <c r="L36" s="42"/>
    </row>
    <row r="37" spans="1:12" s="49" customFormat="1" ht="15" customHeight="1">
      <c r="A37" s="49" t="s">
        <v>72</v>
      </c>
      <c r="C37" s="49" t="s">
        <v>73</v>
      </c>
      <c r="H37" s="49" t="s">
        <v>74</v>
      </c>
    </row>
    <row r="38" spans="1:12">
      <c r="A38" s="50"/>
      <c r="C38" s="50"/>
      <c r="D38" s="50"/>
      <c r="E38" s="50"/>
      <c r="F38" s="50"/>
      <c r="G38" s="50"/>
      <c r="H38" s="50"/>
      <c r="I38" s="50"/>
      <c r="J38" s="50"/>
      <c r="K38" s="50"/>
      <c r="L38" s="50"/>
    </row>
    <row r="39" spans="1:12">
      <c r="F39" s="50"/>
      <c r="G39" s="52"/>
      <c r="H39" s="50"/>
      <c r="I39" s="50"/>
      <c r="J39" s="50"/>
      <c r="K39" s="50"/>
      <c r="L39" s="50"/>
    </row>
  </sheetData>
  <mergeCells count="10">
    <mergeCell ref="A5:D5"/>
    <mergeCell ref="K5:L5"/>
    <mergeCell ref="A7:D7"/>
    <mergeCell ref="J7:L7"/>
    <mergeCell ref="F3:G3"/>
    <mergeCell ref="H3:I3"/>
    <mergeCell ref="A4:D4"/>
    <mergeCell ref="F4:G4"/>
    <mergeCell ref="H4:I4"/>
    <mergeCell ref="J4:L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2022-10-25T07:18:09Z</dcterms:created>
  <dcterms:modified xsi:type="dcterms:W3CDTF">2022-10-25T08:49:56Z</dcterms:modified>
</cp:coreProperties>
</file>