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สรงQ1_64\"/>
    </mc:Choice>
  </mc:AlternateContent>
  <bookViews>
    <workbookView xWindow="9585" yWindow="105" windowWidth="10230" windowHeight="7920" tabRatio="907"/>
  </bookViews>
  <sheets>
    <sheet name="ตารางที่1" sheetId="7" r:id="rId1"/>
  </sheets>
  <definedNames>
    <definedName name="_xlnm.Print_Area" localSheetId="0">ตารางที่1!$A$1:$E$27</definedName>
  </definedNames>
  <calcPr calcId="162913"/>
</workbook>
</file>

<file path=xl/calcChain.xml><?xml version="1.0" encoding="utf-8"?>
<calcChain xmlns="http://schemas.openxmlformats.org/spreadsheetml/2006/main">
  <c r="D6" i="7" l="1"/>
  <c r="B11" i="7" l="1"/>
  <c r="C7" i="7" l="1"/>
  <c r="B9" i="7" l="1"/>
  <c r="E18" i="7" l="1"/>
  <c r="B15" i="7" l="1"/>
  <c r="D12" i="7" l="1"/>
  <c r="C12" i="7"/>
  <c r="D7" i="7" l="1"/>
  <c r="B8" i="7"/>
  <c r="D18" i="7" l="1"/>
  <c r="C6" i="7"/>
  <c r="B7" i="7"/>
  <c r="C22" i="7" l="1"/>
  <c r="C24" i="7"/>
  <c r="D26" i="7"/>
  <c r="D25" i="7"/>
  <c r="D24" i="7"/>
  <c r="D22" i="7"/>
  <c r="D21" i="7"/>
  <c r="D23" i="7"/>
  <c r="D19" i="7"/>
  <c r="D20" i="7"/>
  <c r="C26" i="7"/>
  <c r="C20" i="7"/>
  <c r="C21" i="7"/>
  <c r="C25" i="7"/>
  <c r="C23" i="7"/>
  <c r="C19" i="7"/>
  <c r="C18" i="7"/>
  <c r="C17" i="7" l="1"/>
  <c r="B14" i="7" l="1"/>
  <c r="B13" i="7"/>
  <c r="B10" i="7"/>
  <c r="B12" i="7" l="1"/>
  <c r="B6" i="7" l="1"/>
  <c r="B20" i="7" l="1"/>
  <c r="B22" i="7"/>
  <c r="B26" i="7"/>
  <c r="B19" i="7"/>
  <c r="B21" i="7"/>
  <c r="B24" i="7"/>
  <c r="B25" i="7"/>
  <c r="B23" i="7"/>
  <c r="B18" i="7"/>
  <c r="D17" i="7"/>
  <c r="B17" i="7" l="1"/>
  <c r="B27" i="7"/>
</calcChain>
</file>

<file path=xl/sharedStrings.xml><?xml version="1.0" encoding="utf-8"?>
<sst xmlns="http://schemas.openxmlformats.org/spreadsheetml/2006/main" count="31" uniqueCount="19">
  <si>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</si>
  <si>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</si>
  <si>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</si>
  <si>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</si>
  <si>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</si>
  <si>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</si>
  <si>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</si>
  <si>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</si>
  <si>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</si>
  <si>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</si>
  <si>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</si>
  <si>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</si>
  <si>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</si>
  <si>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</si>
  <si>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</si>
  <si>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</si>
  <si>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</si>
  <si>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</si>
  <si>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 xml:space="preserve">                ไตรมาสที่ 1/2564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</si>
</sst>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6" formatCode="0.000"/>
    <numFmt numFmtId="168" formatCode="_-* #,##0_-;\-* #,##0_-;_-* &quot;-&quot;??_-;_-@_-"/>
    <numFmt numFmtId="16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 applyBorder="1" applyAlignment="1">
      <alignment vertical="center"/>
    </xf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2" xfId="0" applyFont="1" applyBorder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/>
    <xf numFmtId="166" fontId="4" fillId="0" borderId="0" xfId="0" applyNumberFormat="1" applyFont="1"/>
    <xf numFmtId="1" fontId="4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43" fontId="4" fillId="0" borderId="0" xfId="1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right" vertical="center" indent="1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8" fontId="4" fillId="2" borderId="0" xfId="1" applyNumberFormat="1" applyFont="1" applyFill="1" applyBorder="1" applyAlignment="1">
      <alignment horizontal="right"/>
    </xf>
    <xf numFmtId="0" fontId="4" fillId="2" borderId="0" xfId="0" applyFont="1" applyFill="1" applyBorder="1" applyAlignment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/>
    <xf numFmtId="166" fontId="4" fillId="2" borderId="1" xfId="0" applyNumberFormat="1" applyFont="1" applyFill="1" applyBorder="1"/>
    <xf numFmtId="43" fontId="4" fillId="2" borderId="0" xfId="1" applyFont="1" applyFill="1"/>
    <xf numFmtId="43" fontId="5" fillId="2" borderId="0" xfId="1" applyFont="1" applyFill="1" applyAlignment="1">
      <alignment horizontal="center"/>
    </xf>
    <xf numFmtId="43" fontId="5" fillId="2" borderId="0" xfId="1" applyFont="1" applyFill="1" applyBorder="1" applyAlignment="1">
      <alignment horizontal="right" vertical="center" indent="1"/>
    </xf>
    <xf numFmtId="43" fontId="4" fillId="2" borderId="1" xfId="1" applyFont="1" applyFill="1" applyBorder="1"/>
    <xf numFmtId="43" fontId="4" fillId="0" borderId="0" xfId="1" applyFont="1" applyFill="1" applyBorder="1" applyAlignment="1">
      <alignment horizontal="right" vertical="center"/>
    </xf>
    <xf numFmtId="168" fontId="5" fillId="2" borderId="2" xfId="1" applyNumberFormat="1" applyFont="1" applyFill="1" applyBorder="1" applyAlignment="1">
      <alignment horizontal="right" wrapText="1"/>
    </xf>
    <xf numFmtId="168" fontId="5" fillId="2" borderId="0" xfId="1" applyNumberFormat="1" applyFont="1" applyFill="1" applyBorder="1" applyAlignment="1">
      <alignment horizontal="right" wrapText="1"/>
    </xf>
    <xf numFmtId="168" fontId="4" fillId="2" borderId="0" xfId="1" applyNumberFormat="1" applyFont="1" applyFill="1" applyBorder="1" applyAlignment="1">
      <alignment horizontal="right" wrapText="1"/>
    </xf>
    <xf numFmtId="169" fontId="5" fillId="2" borderId="0" xfId="1" applyNumberFormat="1" applyFont="1" applyFill="1"/>
    <xf numFmtId="169" fontId="4" fillId="2" borderId="0" xfId="1" applyNumberFormat="1" applyFont="1" applyFill="1"/>
    <xf numFmtId="43" fontId="5" fillId="2" borderId="0" xfId="1" applyNumberFormat="1" applyFont="1" applyFill="1"/>
    <xf numFmtId="169" fontId="5" fillId="2" borderId="0" xfId="0" applyNumberFormat="1" applyFont="1" applyFill="1"/>
    <xf numFmtId="43" fontId="4" fillId="2" borderId="0" xfId="1" applyNumberFormat="1" applyFont="1" applyFill="1"/>
    <xf numFmtId="3" fontId="4" fillId="3" borderId="0" xfId="0" applyNumberFormat="1" applyFont="1" applyFill="1" applyBorder="1" applyAlignment="1">
      <alignment horizontal="right"/>
    </xf>
    <xf numFmtId="0" fontId="4" fillId="2" borderId="0" xfId="1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9"/>
  <sheetViews>
    <sheetView tabSelected="1" zoomScalePageLayoutView="90" workbookViewId="0">
      <selection activeCell="J9" sqref="J9"/>
    </sheetView>
  </sheetViews>
  <sheetFormatPr defaultColWidth="9.140625" defaultRowHeight="24" customHeight="1" x14ac:dyDescent="0.3"/>
  <cols>
    <col min="1" max="1" width="32.28515625" style="2" customWidth="1"/>
    <col min="2" max="2" width="18.7109375" style="25" customWidth="1"/>
    <col min="3" max="4" width="18.7109375" style="2" customWidth="1"/>
    <col min="5" max="5" width="0.85546875" style="2" customWidth="1"/>
    <col min="6" max="6" width="9.140625" style="2"/>
    <col min="7" max="7" width="10.5703125" style="2" bestFit="1" customWidth="1"/>
    <col min="8" max="16384" width="9.140625" style="2"/>
  </cols>
  <sheetData>
    <row r="1" spans="1:10" ht="33" customHeight="1" x14ac:dyDescent="0.35">
      <c r="A1" s="26" t="s">
        <v>16</v>
      </c>
      <c r="B1" s="39"/>
      <c r="C1" s="27"/>
      <c r="D1" s="27"/>
    </row>
    <row r="2" spans="1:10" ht="20.25" customHeight="1" x14ac:dyDescent="0.35">
      <c r="A2" s="26" t="s">
        <v>18</v>
      </c>
      <c r="B2" s="39"/>
      <c r="C2" s="27"/>
      <c r="D2" s="27"/>
    </row>
    <row r="3" spans="1:10" ht="6" customHeight="1" x14ac:dyDescent="0.3">
      <c r="A3" s="28"/>
      <c r="B3" s="40" t="s">
        <v>13</v>
      </c>
      <c r="C3" s="28"/>
      <c r="D3" s="28"/>
      <c r="E3" s="10"/>
    </row>
    <row r="4" spans="1:10" ht="27.75" customHeight="1" x14ac:dyDescent="0.5">
      <c r="A4" s="57" t="s">
        <v>14</v>
      </c>
      <c r="B4" s="55" t="s">
        <v>17</v>
      </c>
      <c r="C4" s="56"/>
      <c r="D4" s="56"/>
      <c r="E4" s="11"/>
    </row>
    <row r="5" spans="1:10" s="5" customFormat="1" ht="27.75" customHeight="1" x14ac:dyDescent="0.3">
      <c r="A5" s="58"/>
      <c r="B5" s="41" t="s">
        <v>0</v>
      </c>
      <c r="C5" s="29" t="s">
        <v>1</v>
      </c>
      <c r="D5" s="29" t="s">
        <v>2</v>
      </c>
      <c r="E5" s="4"/>
    </row>
    <row r="6" spans="1:10" s="7" customFormat="1" ht="24.95" customHeight="1" x14ac:dyDescent="0.3">
      <c r="A6" s="30" t="s">
        <v>3</v>
      </c>
      <c r="B6" s="44">
        <f>C6+D6</f>
        <v>671443</v>
      </c>
      <c r="C6" s="24">
        <f>SUM(C7,C12)</f>
        <v>323067</v>
      </c>
      <c r="D6" s="24">
        <f>SUM(D7,D12)</f>
        <v>348376</v>
      </c>
      <c r="E6" s="8"/>
      <c r="G6" s="18"/>
    </row>
    <row r="7" spans="1:10" s="6" customFormat="1" ht="24.95" customHeight="1" x14ac:dyDescent="0.3">
      <c r="A7" s="31" t="s">
        <v>4</v>
      </c>
      <c r="B7" s="45">
        <f>SUM(C7:D7)</f>
        <v>467510</v>
      </c>
      <c r="C7" s="23">
        <f>SUM(C8,C11)</f>
        <v>251498</v>
      </c>
      <c r="D7" s="23">
        <f>SUM(D8,D11)</f>
        <v>216012</v>
      </c>
      <c r="E7" s="1"/>
      <c r="G7" s="19"/>
    </row>
    <row r="8" spans="1:10" s="7" customFormat="1" ht="24.95" customHeight="1" x14ac:dyDescent="0.3">
      <c r="A8" s="32" t="s">
        <v>6</v>
      </c>
      <c r="B8" s="46">
        <f>C8+D8</f>
        <v>467339</v>
      </c>
      <c r="C8" s="22">
        <v>251498</v>
      </c>
      <c r="D8" s="22">
        <v>215841</v>
      </c>
      <c r="E8" s="9"/>
      <c r="G8" s="18"/>
      <c r="J8" s="7" t="s">
        <v>13</v>
      </c>
    </row>
    <row r="9" spans="1:10" s="7" customFormat="1" ht="24.95" customHeight="1" x14ac:dyDescent="0.3">
      <c r="A9" s="32" t="s">
        <v>7</v>
      </c>
      <c r="B9" s="46">
        <f>C9+D9</f>
        <v>459859</v>
      </c>
      <c r="C9" s="22">
        <v>246440</v>
      </c>
      <c r="D9" s="22">
        <v>213419</v>
      </c>
      <c r="E9" s="9"/>
      <c r="G9" s="18"/>
    </row>
    <row r="10" spans="1:10" s="7" customFormat="1" ht="24.95" customHeight="1" x14ac:dyDescent="0.3">
      <c r="A10" s="32" t="s">
        <v>8</v>
      </c>
      <c r="B10" s="46">
        <f t="shared" ref="B10:B14" si="0">C10+D10</f>
        <v>7481</v>
      </c>
      <c r="C10" s="22">
        <v>5059</v>
      </c>
      <c r="D10" s="22">
        <v>2422</v>
      </c>
      <c r="E10" s="9"/>
      <c r="G10" s="7" t="s">
        <v>13</v>
      </c>
    </row>
    <row r="11" spans="1:10" s="7" customFormat="1" ht="24.95" customHeight="1" x14ac:dyDescent="0.3">
      <c r="A11" s="32" t="s">
        <v>12</v>
      </c>
      <c r="B11" s="53">
        <f>C11+D11</f>
        <v>171</v>
      </c>
      <c r="C11" s="22"/>
      <c r="D11" s="33">
        <v>171</v>
      </c>
      <c r="E11" s="9"/>
      <c r="G11" s="18"/>
    </row>
    <row r="12" spans="1:10" s="6" customFormat="1" ht="24.95" customHeight="1" x14ac:dyDescent="0.3">
      <c r="A12" s="31" t="s">
        <v>5</v>
      </c>
      <c r="B12" s="45">
        <f>SUM(B13:B15)</f>
        <v>203933</v>
      </c>
      <c r="C12" s="23">
        <f>SUM(C13:C15)</f>
        <v>71569</v>
      </c>
      <c r="D12" s="23">
        <f>SUM(D13:D15)</f>
        <v>132364</v>
      </c>
      <c r="E12" s="1"/>
      <c r="F12" s="20"/>
      <c r="G12" s="19"/>
      <c r="H12" s="18"/>
    </row>
    <row r="13" spans="1:10" s="7" customFormat="1" ht="24.95" customHeight="1" x14ac:dyDescent="0.3">
      <c r="A13" s="32" t="s">
        <v>9</v>
      </c>
      <c r="B13" s="46">
        <f t="shared" si="0"/>
        <v>40023</v>
      </c>
      <c r="C13" s="22">
        <v>1978</v>
      </c>
      <c r="D13" s="22">
        <v>38045</v>
      </c>
      <c r="E13" s="9"/>
      <c r="G13" s="18"/>
    </row>
    <row r="14" spans="1:10" s="7" customFormat="1" ht="24.95" customHeight="1" x14ac:dyDescent="0.3">
      <c r="A14" s="32" t="s">
        <v>10</v>
      </c>
      <c r="B14" s="46">
        <f t="shared" si="0"/>
        <v>50794</v>
      </c>
      <c r="C14" s="52">
        <v>22380</v>
      </c>
      <c r="D14" s="22">
        <v>28414</v>
      </c>
      <c r="E14" s="9"/>
      <c r="G14" s="18"/>
    </row>
    <row r="15" spans="1:10" s="7" customFormat="1" ht="24.95" customHeight="1" x14ac:dyDescent="0.3">
      <c r="A15" s="32" t="s">
        <v>11</v>
      </c>
      <c r="B15" s="46">
        <f>C15+D15</f>
        <v>113116</v>
      </c>
      <c r="C15" s="52">
        <v>47211</v>
      </c>
      <c r="D15" s="22">
        <v>65905</v>
      </c>
      <c r="E15" s="9"/>
      <c r="G15" s="18"/>
    </row>
    <row r="16" spans="1:10" s="12" customFormat="1" ht="33" customHeight="1" x14ac:dyDescent="0.3">
      <c r="A16" s="34"/>
      <c r="B16" s="54" t="s">
        <v>15</v>
      </c>
      <c r="C16" s="54"/>
      <c r="D16" s="54"/>
      <c r="E16" s="13"/>
      <c r="G16" s="16"/>
    </row>
    <row r="17" spans="1:7" s="7" customFormat="1" ht="24.95" customHeight="1" x14ac:dyDescent="0.3">
      <c r="A17" s="35" t="s">
        <v>3</v>
      </c>
      <c r="B17" s="50">
        <f t="shared" ref="B17:C17" si="1">SUM(B18+B23)</f>
        <v>100</v>
      </c>
      <c r="C17" s="50">
        <f t="shared" si="1"/>
        <v>100</v>
      </c>
      <c r="D17" s="50">
        <f>SUM(D18+D23)</f>
        <v>100</v>
      </c>
      <c r="E17" s="8"/>
      <c r="G17" s="14"/>
    </row>
    <row r="18" spans="1:7" s="6" customFormat="1" ht="24.95" customHeight="1" x14ac:dyDescent="0.3">
      <c r="A18" s="35" t="s">
        <v>4</v>
      </c>
      <c r="B18" s="47">
        <f>B7*100/B6</f>
        <v>69.627652682357251</v>
      </c>
      <c r="C18" s="47">
        <f t="shared" ref="C18:E18" si="2">C7*100/C6</f>
        <v>77.847010062928121</v>
      </c>
      <c r="D18" s="47">
        <f t="shared" si="2"/>
        <v>62.005419431878202</v>
      </c>
      <c r="E18" s="49" t="e">
        <f t="shared" si="2"/>
        <v>#DIV/0!</v>
      </c>
      <c r="G18" s="15"/>
    </row>
    <row r="19" spans="1:7" s="7" customFormat="1" ht="24.95" customHeight="1" x14ac:dyDescent="0.3">
      <c r="A19" s="36" t="s">
        <v>6</v>
      </c>
      <c r="B19" s="47">
        <f>B8*100/B6</f>
        <v>69.602185144532001</v>
      </c>
      <c r="C19" s="48">
        <f t="shared" ref="C19:D19" si="3">C8*100/C6</f>
        <v>77.847010062928121</v>
      </c>
      <c r="D19" s="48">
        <f t="shared" si="3"/>
        <v>61.956334535100005</v>
      </c>
      <c r="E19" s="9"/>
      <c r="G19" s="14"/>
    </row>
    <row r="20" spans="1:7" s="7" customFormat="1" ht="24.95" customHeight="1" x14ac:dyDescent="0.3">
      <c r="A20" s="36" t="s">
        <v>7</v>
      </c>
      <c r="B20" s="47">
        <f>B9*100/B6</f>
        <v>68.488166530889444</v>
      </c>
      <c r="C20" s="48">
        <f t="shared" ref="C20:D20" si="4">C9*100/C6</f>
        <v>76.281390547471574</v>
      </c>
      <c r="D20" s="48">
        <f t="shared" si="4"/>
        <v>61.261108687165589</v>
      </c>
      <c r="E20" s="9"/>
      <c r="G20" s="14"/>
    </row>
    <row r="21" spans="1:7" s="7" customFormat="1" ht="24.95" customHeight="1" x14ac:dyDescent="0.3">
      <c r="A21" s="36" t="s">
        <v>8</v>
      </c>
      <c r="B21" s="47">
        <f>B10*100/B6</f>
        <v>1.1141675466122962</v>
      </c>
      <c r="C21" s="48">
        <f t="shared" ref="C21:D21" si="5">C10*100/C6</f>
        <v>1.5659290487731647</v>
      </c>
      <c r="D21" s="48">
        <f t="shared" si="5"/>
        <v>0.69522584793441566</v>
      </c>
      <c r="E21" s="9"/>
      <c r="G21" s="14"/>
    </row>
    <row r="22" spans="1:7" s="7" customFormat="1" ht="24.95" customHeight="1" x14ac:dyDescent="0.3">
      <c r="A22" s="36" t="s">
        <v>12</v>
      </c>
      <c r="B22" s="47">
        <f>B11*100/B6</f>
        <v>2.5467537825250991E-2</v>
      </c>
      <c r="C22" s="48">
        <f>C11*100/C6</f>
        <v>0</v>
      </c>
      <c r="D22" s="48">
        <f t="shared" ref="D22" si="6">D11*100/D6</f>
        <v>4.9084896778193679E-2</v>
      </c>
      <c r="E22" s="9"/>
      <c r="G22" s="14"/>
    </row>
    <row r="23" spans="1:7" s="6" customFormat="1" ht="24.95" customHeight="1" x14ac:dyDescent="0.3">
      <c r="A23" s="35" t="s">
        <v>5</v>
      </c>
      <c r="B23" s="47">
        <f>B12*100/B6</f>
        <v>30.372347317642749</v>
      </c>
      <c r="C23" s="47">
        <f t="shared" ref="C23:D23" si="7">C12*100/C6</f>
        <v>22.152989937071876</v>
      </c>
      <c r="D23" s="47">
        <f t="shared" si="7"/>
        <v>37.994580568121798</v>
      </c>
      <c r="E23" s="1"/>
      <c r="G23" s="15"/>
    </row>
    <row r="24" spans="1:7" s="7" customFormat="1" ht="24.95" customHeight="1" x14ac:dyDescent="0.3">
      <c r="A24" s="36" t="s">
        <v>9</v>
      </c>
      <c r="B24" s="47">
        <f>B13*100/B6</f>
        <v>5.9607442478363764</v>
      </c>
      <c r="C24" s="47">
        <f>C13*100/C6</f>
        <v>0.61225690027146074</v>
      </c>
      <c r="D24" s="48">
        <f t="shared" ref="D24" si="8">D13*100/D6</f>
        <v>10.920671917698119</v>
      </c>
      <c r="E24" s="9"/>
      <c r="G24" s="14"/>
    </row>
    <row r="25" spans="1:7" s="7" customFormat="1" ht="24.95" customHeight="1" x14ac:dyDescent="0.3">
      <c r="A25" s="36" t="s">
        <v>10</v>
      </c>
      <c r="B25" s="47">
        <f>B14*100/B6</f>
        <v>7.5649012648877116</v>
      </c>
      <c r="C25" s="48">
        <f t="shared" ref="C25:D25" si="9">C14*100/C6</f>
        <v>6.9273556259227966</v>
      </c>
      <c r="D25" s="51">
        <f t="shared" si="9"/>
        <v>8.1561301582198542</v>
      </c>
      <c r="E25" s="9"/>
      <c r="G25" s="14"/>
    </row>
    <row r="26" spans="1:7" s="7" customFormat="1" ht="24.95" customHeight="1" x14ac:dyDescent="0.3">
      <c r="A26" s="32" t="s">
        <v>11</v>
      </c>
      <c r="B26" s="47">
        <f>B15*100/B6</f>
        <v>16.846701804918659</v>
      </c>
      <c r="C26" s="48">
        <f t="shared" ref="C26:D26" si="10">C15*100/C6</f>
        <v>14.61337741087762</v>
      </c>
      <c r="D26" s="51">
        <f t="shared" si="10"/>
        <v>18.917778492203826</v>
      </c>
      <c r="E26" s="9"/>
      <c r="G26" s="14"/>
    </row>
    <row r="27" spans="1:7" ht="4.5" customHeight="1" x14ac:dyDescent="0.3">
      <c r="A27" s="37"/>
      <c r="B27" s="42">
        <f>SUM(B18:B26)</f>
        <v>269.60233407750172</v>
      </c>
      <c r="C27" s="38"/>
      <c r="D27" s="38"/>
      <c r="E27" s="3"/>
    </row>
    <row r="28" spans="1:7" ht="6" customHeight="1" x14ac:dyDescent="0.3">
      <c r="C28" s="17"/>
      <c r="D28" s="17"/>
    </row>
    <row r="29" spans="1:7" ht="24" customHeight="1" x14ac:dyDescent="0.3">
      <c r="B29" s="43"/>
      <c r="C29" s="21"/>
      <c r="D29" s="21"/>
    </row>
  </sheetData>
  <mergeCells count="3">
    <mergeCell ref="B16:D16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2021-06-14T07:10:44Z</cp:lastPrinted>
  <dcterms:created xsi:type="dcterms:W3CDTF">2000-11-20T04:06:35Z</dcterms:created>
  <dcterms:modified xsi:type="dcterms:W3CDTF">2021-07-05T06:54:08Z</dcterms:modified>
</cp:coreProperties>
</file>