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dmin\Desktop\สมุดตารางสถิติ 20 บท ปี64\"/>
    </mc:Choice>
  </mc:AlternateContent>
  <xr:revisionPtr revIDLastSave="0" documentId="13_ncr:1_{A7C60888-F39D-456B-9A35-C5F01BF6C960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ัวชี้วัด" sheetId="3" r:id="rId1"/>
  </sheets>
  <definedNames>
    <definedName name="_xlnm.Print_Area" localSheetId="0">ตัวชี้วัด!$A$1:$G$81</definedName>
  </definedNames>
  <calcPr calcId="191029"/>
</workbook>
</file>

<file path=xl/calcChain.xml><?xml version="1.0" encoding="utf-8"?>
<calcChain xmlns="http://schemas.openxmlformats.org/spreadsheetml/2006/main">
  <c r="E18" i="3" l="1"/>
  <c r="D18" i="3"/>
  <c r="C18" i="3"/>
  <c r="B18" i="3"/>
  <c r="E17" i="3"/>
  <c r="E16" i="3"/>
  <c r="D16" i="3"/>
  <c r="C16" i="3"/>
  <c r="B16" i="3"/>
  <c r="E9" i="3"/>
  <c r="E7" i="3"/>
</calcChain>
</file>

<file path=xl/sharedStrings.xml><?xml version="1.0" encoding="utf-8"?>
<sst xmlns="http://schemas.openxmlformats.org/spreadsheetml/2006/main" count="160" uniqueCount="124">
  <si>
    <t>ตัวชี้วัดที่สำคัญของจังหวัด</t>
  </si>
  <si>
    <t>ตัวชี้วัด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</si>
  <si>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</si>
  <si>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</si>
  <si>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</si>
  <si>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ตัวชี้วัดที่สำคัญของจังหวัด (ต่อ)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</si>
  <si>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</si>
  <si>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</si>
  <si>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</si>
  <si>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</si>
  <si>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</si>
  <si>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 xml:space="preserve">     (1)   Department of Provincial Administration</t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</si>
  <si>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</si>
  <si>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</si>
  <si>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</si>
  <si>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</si>
  <si>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</si>
  <si>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</si>
  <si>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</si>
  <si>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</si>
  <si>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</si>
  <si>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</si>
  <si>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</si>
  <si>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</si>
  <si>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</si>
  <si>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</si>
  <si>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</si>
  <si>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</si>
  <si>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</si>
  <si>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</si>
  <si>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</si>
  <si>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</si>
  <si>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</si>
  <si>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</si>
  <si>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</si>
  <si>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</si>
  <si>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</si>
  <si>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</si>
  <si>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</si>
  <si>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</si>
  <si>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</si>
  <si>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</si>
  <si>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</si>
  <si>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</si>
  <si>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</si>
  <si>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Growth rate of international tourist arrivals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</si>
  <si>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</si>
  <si>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</si>
  <si>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</si>
  <si>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</si>
  <si>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</si>
  <si>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</si>
  <si>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</si>
  <si>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t xml:space="preserve">     (11)   กรมการท่องเที่ยว</t>
  </si>
  <si>
    <t xml:space="preserve">     (11)   Department of Tourism</t>
  </si>
  <si>
    <t xml:space="preserve">     (3)   The Labour Force Survey, Provincial level, National Statistics Office</t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</si>
  <si>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</si>
  <si>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</si>
  <si>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</si>
  <si>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</si>
  <si>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</si>
  <si>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</si>
  <si>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</si>
  <si>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</si>
  <si>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</si>
  <si>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</si>
  <si>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</si>
  <si>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</si>
  <si>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(2017)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</si>
  <si>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</si>
  <si>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</si>
  <si>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</si>
  <si>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</si>
  <si>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</si>
  <si>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t>อัตราการเปลี่ยนแปลงของนักท่องเที่ยวต่างประเทศ</t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</si>
  <si>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</si>
  <si>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rFont val="TH SarabunPSK"/>
        <family val="2"/>
      </rPr>
      <t>(11)</t>
    </r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</si>
  <si>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</si>
  <si>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</si>
  <si>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t xml:space="preserve">Growth rate of vehicle registered </t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</si>
  <si>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</si>
  <si>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</si>
  <si>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r>
      <t xml:space="preserve">  ตาม พรบ.รถยนต์ พ.ศ. 2522 </t>
    </r>
    <r>
      <rPr>
        <vertAlign val="superscript"/>
        <sz val="14"/>
        <rFont val="TH SarabunPSK"/>
        <family val="2"/>
      </rPr>
      <t>(9)</t>
    </r>
  </si>
  <si>
    <r>
      <t>อัตราส่วนเพศ (ชายต่อหญิง 100 คน)</t>
    </r>
    <r>
      <rPr>
        <vertAlign val="superscript"/>
        <sz val="14"/>
        <rFont val="TH SarabunPSK"/>
        <family val="2"/>
      </rPr>
      <t>(1)</t>
    </r>
  </si>
  <si>
    <r>
      <t xml:space="preserve">Sex ratio (Male per female 100 persons) </t>
    </r>
    <r>
      <rPr>
        <vertAlign val="superscript"/>
        <sz val="14"/>
        <rFont val="TH SarabunPSK"/>
        <family val="2"/>
      </rPr>
      <t>(1)</t>
    </r>
  </si>
  <si>
    <t>อัตราส่วนนักเรียนต่อครู 1 คน</t>
  </si>
  <si>
    <t>Ratio of student per 1 teacher</t>
  </si>
  <si>
    <r>
      <t>Ratio of population per 1 physician</t>
    </r>
    <r>
      <rPr>
        <vertAlign val="superscript"/>
        <sz val="14"/>
        <rFont val="TH SarabunPSK"/>
        <family val="2"/>
      </rPr>
      <t xml:space="preserve"> (2)</t>
    </r>
  </si>
  <si>
    <t>(2019)</t>
  </si>
  <si>
    <t xml:space="preserve">     (5)   สถาบันการศึกษาภายในจังหวัด</t>
  </si>
  <si>
    <t xml:space="preserve">     (5)   Provincial Educational Institutions</t>
  </si>
  <si>
    <r>
      <t xml:space="preserve">อัตราการขยายตัวของผลิตภัณฑ์จังหวัด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</si>
  <si>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ผลิตภัณฑ์จังหวัดต่อหัว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</si>
  <si>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(8)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</si>
  <si>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(8)</t>
    </r>
  </si>
  <si>
    <t>(2020)</t>
  </si>
  <si>
    <r>
      <t>Crude birth rate per 1,000 population</t>
    </r>
    <r>
      <rPr>
        <vertAlign val="superscript"/>
        <sz val="14"/>
        <rFont val="TH SarabunPSK"/>
        <family val="2"/>
      </rPr>
      <t xml:space="preserve"> (1)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</si>
  <si>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(1)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</si>
  <si>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(1)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</si>
  <si>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(1)</t>
    </r>
  </si>
  <si>
    <t xml:space="preserve">     (7)   สำนักงานสภาพัฒนาการเศรษฐกิจและสังคมแห่งชาติ</t>
  </si>
  <si>
    <t xml:space="preserve">     (7)   Office of the National Economic and Social Development Council</t>
  </si>
  <si>
    <t xml:space="preserve">             on Household, Naional Statistical Office.</t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</si>
  <si>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</si>
  <si>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</si>
  <si>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</si>
  <si>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</si>
  <si>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t>...</t>
  </si>
  <si>
    <t>71,2</t>
  </si>
  <si>
    <t>-</t>
  </si>
  <si>
    <t xml:space="preserve">     (2)   สำนักงานสาธารณสุขจังหวัด สมุทรปราการ</t>
  </si>
  <si>
    <t xml:space="preserve">     (6)   สำรวจภาวะเศรษฐกิจและสังคมของครัวเรือนจังหวัดสมุทรปราการ สำนักงานสถิติแห่งชาติ</t>
  </si>
  <si>
    <t xml:space="preserve">     (4)   Samut Prakan Provincial Labour Protection and Welfare Office</t>
  </si>
  <si>
    <t xml:space="preserve">     (2)   Samut Prakan Provincial Health Office</t>
  </si>
  <si>
    <t xml:space="preserve">     (9)   Samut Prakan Provincial Transport Office</t>
  </si>
  <si>
    <t xml:space="preserve">     (12)   Samut Prakan Provincial Business Development Office</t>
  </si>
  <si>
    <t xml:space="preserve">     (12)   สำนักงานพัฒนาธุรกิจการค้าจังหวัด สมุทรปราการ</t>
  </si>
  <si>
    <t xml:space="preserve">     (9)   สำนักงานขนส่งจังหวัด สมุทรปราการ</t>
  </si>
  <si>
    <t xml:space="preserve">     (10)   สำรวจการมีการใช้เทคโนโลยีสารสนเทศและการสื่อสารในครัวเรือน สมุทรปราการ </t>
  </si>
  <si>
    <t xml:space="preserve">             สำนักงานสถิติแห่งชาติ</t>
  </si>
  <si>
    <t xml:space="preserve">     (6)   The Samut Prakan Household Socio-Economic Survey, </t>
  </si>
  <si>
    <t xml:space="preserve">           Samut Prakan Province,  National Statistics Office</t>
  </si>
  <si>
    <t xml:space="preserve">     (10)  The Samut Prakan Information and Communication Technology Survey </t>
  </si>
  <si>
    <t xml:space="preserve">     (4)   สำนักงานสวัสดิการและคุ้มครองแรงงานจังหวัดสมุทรปราการ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</si>
</sst>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.00\ 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family val="2"/>
    </font>
    <font>
      <sz val="14"/>
      <name val="TH SarabunPSK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1" fillId="0" borderId="7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1" fillId="0" borderId="18" xfId="0" applyFont="1" applyBorder="1"/>
    <xf numFmtId="0" fontId="2" fillId="0" borderId="19" xfId="0" applyFont="1" applyFill="1" applyBorder="1"/>
    <xf numFmtId="0" fontId="2" fillId="0" borderId="19" xfId="0" applyFont="1" applyFill="1" applyBorder="1" applyAlignment="1">
      <alignment shrinkToFit="1"/>
    </xf>
    <xf numFmtId="0" fontId="2" fillId="0" borderId="13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22" xfId="0" applyFont="1" applyBorder="1"/>
    <xf numFmtId="0" fontId="2" fillId="0" borderId="0" xfId="0" applyFont="1" applyBorder="1"/>
    <xf numFmtId="43" fontId="6" fillId="0" borderId="4" xfId="1" applyNumberFormat="1" applyFont="1" applyBorder="1" applyAlignment="1">
      <alignment shrinkToFit="1"/>
    </xf>
    <xf numFmtId="0" fontId="6" fillId="0" borderId="4" xfId="0" applyFont="1" applyBorder="1" applyAlignment="1">
      <alignment horizontal="right" shrinkToFit="1"/>
    </xf>
    <xf numFmtId="43" fontId="7" fillId="0" borderId="0" xfId="1" applyNumberFormat="1" applyFont="1" applyAlignment="1">
      <alignment shrinkToFit="1"/>
    </xf>
    <xf numFmtId="0" fontId="2" fillId="0" borderId="14" xfId="0" applyFont="1" applyFill="1" applyBorder="1" applyAlignment="1">
      <alignment shrinkToFit="1"/>
    </xf>
    <xf numFmtId="0" fontId="2" fillId="0" borderId="0" xfId="0" applyFont="1" applyFill="1" applyBorder="1"/>
    <xf numFmtId="187" fontId="2" fillId="0" borderId="0" xfId="0" applyNumberFormat="1" applyFont="1" applyBorder="1"/>
    <xf numFmtId="0" fontId="2" fillId="0" borderId="4" xfId="0" applyFont="1" applyBorder="1" applyAlignment="1">
      <alignment vertical="top"/>
    </xf>
    <xf numFmtId="4" fontId="6" fillId="0" borderId="4" xfId="1" applyNumberFormat="1" applyFont="1" applyBorder="1" applyAlignment="1">
      <alignment shrinkToFit="1"/>
    </xf>
    <xf numFmtId="4" fontId="6" fillId="0" borderId="4" xfId="0" applyNumberFormat="1" applyFont="1" applyBorder="1" applyAlignment="1">
      <alignment shrinkToFit="1"/>
    </xf>
    <xf numFmtId="4" fontId="6" fillId="0" borderId="4" xfId="0" applyNumberFormat="1" applyFont="1" applyBorder="1" applyAlignment="1">
      <alignment horizontal="right" shrinkToFit="1"/>
    </xf>
    <xf numFmtId="4" fontId="6" fillId="0" borderId="4" xfId="1" applyNumberFormat="1" applyFont="1" applyBorder="1" applyAlignment="1">
      <alignment horizontal="right" shrinkToFit="1"/>
    </xf>
    <xf numFmtId="4" fontId="6" fillId="0" borderId="19" xfId="0" applyNumberFormat="1" applyFont="1" applyBorder="1" applyAlignment="1">
      <alignment shrinkToFit="1"/>
    </xf>
    <xf numFmtId="4" fontId="2" fillId="0" borderId="4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/>
    <xf numFmtId="4" fontId="2" fillId="0" borderId="4" xfId="1" applyNumberFormat="1" applyFont="1" applyBorder="1" applyAlignment="1">
      <alignment horizontal="right"/>
    </xf>
    <xf numFmtId="4" fontId="2" fillId="0" borderId="4" xfId="0" applyNumberFormat="1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2747965</xdr:colOff>
      <xdr:row>54</xdr:row>
      <xdr:rowOff>28579</xdr:rowOff>
    </xdr:from>
    <xdr:to>
      <xdr:col>6</xdr:col>
      <xdr:colOff>3157540</xdr:colOff>
      <xdr:row>56</xdr:row>
      <xdr:rowOff>0</xdr:rowOff>
    </xdr:to>
    <xdr:sp macro="" textlink="">
      <xdr:nvSpPr>
        <xdr:cNvPr id="15" name="ลูกศร: เครื่องหมายบั้ง 14">
          <a:extLst>
            <a:ext uri="{FF2B5EF4-FFF2-40B4-BE49-F238E27FC236}">
              <a16:creationId xmlns:a16="http://schemas.microsoft.com/office/drawing/2014/main" id="{1A938290-9369-40CC-A9F0-99CB64AA336D}"/>
            </a:ext>
          </a:extLst>
        </xdr:cNvPr>
        <xdr:cNvSpPr/>
      </xdr:nvSpPr>
      <xdr:spPr bwMode="auto">
        <a:xfrm rot="16200000">
          <a:off x="9224967" y="14277977"/>
          <a:ext cx="581021" cy="409575"/>
        </a:xfrm>
        <a:prstGeom prst="chevron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3238502</xdr:colOff>
      <xdr:row>24</xdr:row>
      <xdr:rowOff>171450</xdr:rowOff>
    </xdr:from>
    <xdr:to>
      <xdr:col>7</xdr:col>
      <xdr:colOff>342902</xdr:colOff>
      <xdr:row>27</xdr:row>
      <xdr:rowOff>0</xdr:rowOff>
    </xdr:to>
    <xdr:sp macro="" textlink="">
      <xdr:nvSpPr>
        <xdr:cNvPr id="13" name="TextBox 33">
          <a:extLst>
            <a:ext uri="{FF2B5EF4-FFF2-40B4-BE49-F238E27FC236}">
              <a16:creationId xmlns:a16="http://schemas.microsoft.com/office/drawing/2014/main" id="{7926F098-4ADC-433F-8257-F46D33230442}"/>
            </a:ext>
          </a:extLst>
        </xdr:cNvPr>
        <xdr:cNvSpPr txBox="1"/>
      </xdr:nvSpPr>
      <xdr:spPr>
        <a:xfrm rot="5400000">
          <a:off x="9667877" y="6572250"/>
          <a:ext cx="6286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        </a:t>
          </a:r>
          <a:endParaRPr lang="th-TH" sz="1600" b="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6</xdr:col>
      <xdr:colOff>2771775</xdr:colOff>
      <xdr:row>54</xdr:row>
      <xdr:rowOff>66678</xdr:rowOff>
    </xdr:from>
    <xdr:to>
      <xdr:col>6</xdr:col>
      <xdr:colOff>3133725</xdr:colOff>
      <xdr:row>55</xdr:row>
      <xdr:rowOff>266700</xdr:rowOff>
    </xdr:to>
    <xdr:sp macro="" textlink="">
      <xdr:nvSpPr>
        <xdr:cNvPr id="14" name="TextBox 33">
          <a:extLst>
            <a:ext uri="{FF2B5EF4-FFF2-40B4-BE49-F238E27FC236}">
              <a16:creationId xmlns:a16="http://schemas.microsoft.com/office/drawing/2014/main" id="{88854E38-516E-434E-98F6-9A133D38A818}"/>
            </a:ext>
          </a:extLst>
        </xdr:cNvPr>
        <xdr:cNvSpPr txBox="1"/>
      </xdr:nvSpPr>
      <xdr:spPr>
        <a:xfrm rot="5400000">
          <a:off x="9263064" y="14301789"/>
          <a:ext cx="504822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600" b="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topLeftCell="A34" zoomScaleNormal="100" workbookViewId="0">
      <selection activeCell="H23" sqref="H23"/>
    </sheetView>
  </sheetViews>
  <sheetFormatPr defaultRowHeight="18.75" x14ac:dyDescent="0.3"/>
  <cols>
    <col min="1" max="1" width="45.5703125" style="1" customWidth="1"/>
    <col min="2" max="6" width="10.5703125" style="1" customWidth="1"/>
    <col min="7" max="7" width="48.85546875" style="1" customWidth="1"/>
    <col min="8" max="16384" width="9.140625" style="1"/>
  </cols>
  <sheetData>
    <row r="1" spans="1:7" ht="24" customHeight="1" x14ac:dyDescent="0.35">
      <c r="A1" s="47" t="s">
        <v>0</v>
      </c>
      <c r="B1" s="47"/>
      <c r="C1" s="47"/>
      <c r="D1" s="47"/>
      <c r="E1" s="47"/>
      <c r="F1" s="47"/>
      <c r="G1" s="47"/>
    </row>
    <row r="2" spans="1:7" ht="24" customHeight="1" x14ac:dyDescent="0.35">
      <c r="A2" s="47" t="s">
        <v>6</v>
      </c>
      <c r="B2" s="47"/>
      <c r="C2" s="47"/>
      <c r="D2" s="47"/>
      <c r="E2" s="47"/>
      <c r="F2" s="47"/>
      <c r="G2" s="47"/>
    </row>
    <row r="3" spans="1:7" ht="4.5" customHeight="1" x14ac:dyDescent="0.3"/>
    <row r="4" spans="1:7" ht="21" customHeight="1" x14ac:dyDescent="0.3">
      <c r="A4" s="48" t="s">
        <v>1</v>
      </c>
      <c r="B4" s="2">
        <v>2559</v>
      </c>
      <c r="C4" s="2">
        <v>2560</v>
      </c>
      <c r="D4" s="2">
        <v>2561</v>
      </c>
      <c r="E4" s="2">
        <v>2562</v>
      </c>
      <c r="F4" s="2">
        <v>2563</v>
      </c>
      <c r="G4" s="48" t="s">
        <v>57</v>
      </c>
    </row>
    <row r="5" spans="1:7" ht="21" customHeight="1" x14ac:dyDescent="0.3">
      <c r="A5" s="48"/>
      <c r="B5" s="3" t="s">
        <v>8</v>
      </c>
      <c r="C5" s="3" t="s">
        <v>68</v>
      </c>
      <c r="D5" s="3" t="s">
        <v>69</v>
      </c>
      <c r="E5" s="3" t="s">
        <v>88</v>
      </c>
      <c r="F5" s="3" t="s">
        <v>95</v>
      </c>
      <c r="G5" s="48"/>
    </row>
    <row r="6" spans="1:7" ht="21" customHeight="1" x14ac:dyDescent="0.3">
      <c r="A6" s="4" t="s">
        <v>2</v>
      </c>
      <c r="B6" s="36">
        <v>1.1000000000000001</v>
      </c>
      <c r="C6" s="36">
        <v>1.32</v>
      </c>
      <c r="D6" s="36">
        <v>1.2</v>
      </c>
      <c r="E6" s="37">
        <v>1.37</v>
      </c>
      <c r="F6" s="38">
        <v>0.49</v>
      </c>
      <c r="G6" s="4" t="s">
        <v>3</v>
      </c>
    </row>
    <row r="7" spans="1:7" ht="21" customHeight="1" x14ac:dyDescent="0.3">
      <c r="A7" s="5" t="s">
        <v>9</v>
      </c>
      <c r="B7" s="39">
        <v>1288.2839187722216</v>
      </c>
      <c r="C7" s="39">
        <v>1305.4000000000001</v>
      </c>
      <c r="D7" s="39">
        <v>1321.2</v>
      </c>
      <c r="E7" s="39">
        <f>1344875/1004.09</f>
        <v>1339.3968668147277</v>
      </c>
      <c r="F7" s="40">
        <v>1345.96</v>
      </c>
      <c r="G7" s="5" t="s">
        <v>27</v>
      </c>
    </row>
    <row r="8" spans="1:7" ht="21" customHeight="1" x14ac:dyDescent="0.3">
      <c r="A8" s="5" t="s">
        <v>83</v>
      </c>
      <c r="B8" s="36">
        <v>92.023804929027591</v>
      </c>
      <c r="C8" s="36">
        <v>91.8</v>
      </c>
      <c r="D8" s="36">
        <v>91.8</v>
      </c>
      <c r="E8" s="36">
        <v>91.55</v>
      </c>
      <c r="F8" s="40">
        <v>91.16</v>
      </c>
      <c r="G8" s="5" t="s">
        <v>84</v>
      </c>
    </row>
    <row r="9" spans="1:7" ht="21" customHeight="1" x14ac:dyDescent="0.3">
      <c r="A9" s="5" t="s">
        <v>78</v>
      </c>
      <c r="B9" s="40">
        <v>45.1</v>
      </c>
      <c r="C9" s="40">
        <v>45.8</v>
      </c>
      <c r="D9" s="40">
        <v>46.5</v>
      </c>
      <c r="E9" s="36">
        <f>(218726+202635)/894049*100</f>
        <v>47.12951974668055</v>
      </c>
      <c r="F9" s="40">
        <v>31.77</v>
      </c>
      <c r="G9" s="5" t="s">
        <v>28</v>
      </c>
    </row>
    <row r="10" spans="1:7" ht="21" customHeight="1" x14ac:dyDescent="0.3">
      <c r="A10" s="5" t="s">
        <v>103</v>
      </c>
      <c r="B10" s="36">
        <v>9.3000000000000007</v>
      </c>
      <c r="C10" s="36">
        <v>9.6</v>
      </c>
      <c r="D10" s="36">
        <v>9.1</v>
      </c>
      <c r="E10" s="36">
        <v>8.4</v>
      </c>
      <c r="F10" s="36">
        <v>8.5</v>
      </c>
      <c r="G10" s="5" t="s">
        <v>96</v>
      </c>
    </row>
    <row r="11" spans="1:7" ht="21" customHeight="1" x14ac:dyDescent="0.3">
      <c r="A11" s="5" t="s">
        <v>104</v>
      </c>
      <c r="B11" s="36">
        <v>5.8</v>
      </c>
      <c r="C11" s="36">
        <v>5.8</v>
      </c>
      <c r="D11" s="36">
        <v>5.6</v>
      </c>
      <c r="E11" s="36">
        <v>5.9</v>
      </c>
      <c r="F11" s="36">
        <v>5</v>
      </c>
      <c r="G11" s="5" t="s">
        <v>97</v>
      </c>
    </row>
    <row r="12" spans="1:7" ht="21" customHeight="1" x14ac:dyDescent="0.3">
      <c r="A12" s="5" t="s">
        <v>105</v>
      </c>
      <c r="B12" s="36">
        <v>7.1</v>
      </c>
      <c r="C12" s="36">
        <v>7.3</v>
      </c>
      <c r="D12" s="36">
        <v>6.7</v>
      </c>
      <c r="E12" s="36">
        <v>7.4</v>
      </c>
      <c r="F12" s="36">
        <v>5.4</v>
      </c>
      <c r="G12" s="5" t="s">
        <v>98</v>
      </c>
    </row>
    <row r="13" spans="1:7" ht="21" customHeight="1" x14ac:dyDescent="0.3">
      <c r="A13" s="5" t="s">
        <v>106</v>
      </c>
      <c r="B13" s="36">
        <v>8.4</v>
      </c>
      <c r="C13" s="36">
        <v>26.1</v>
      </c>
      <c r="D13" s="36">
        <v>9.1999999999999993</v>
      </c>
      <c r="E13" s="36">
        <v>8.9</v>
      </c>
      <c r="F13" s="36">
        <v>8.6999999999999993</v>
      </c>
      <c r="G13" s="5" t="s">
        <v>99</v>
      </c>
    </row>
    <row r="14" spans="1:7" ht="21" customHeight="1" x14ac:dyDescent="0.3">
      <c r="A14" s="5" t="s">
        <v>21</v>
      </c>
      <c r="B14" s="39">
        <v>6533</v>
      </c>
      <c r="C14" s="39">
        <v>8665</v>
      </c>
      <c r="D14" s="39">
        <v>7053</v>
      </c>
      <c r="E14" s="39">
        <v>5518</v>
      </c>
      <c r="F14" s="39">
        <v>5138</v>
      </c>
      <c r="G14" s="5" t="s">
        <v>87</v>
      </c>
    </row>
    <row r="15" spans="1:7" ht="21" customHeight="1" x14ac:dyDescent="0.3">
      <c r="A15" s="5" t="s">
        <v>12</v>
      </c>
      <c r="B15" s="40">
        <v>1.3</v>
      </c>
      <c r="C15" s="40">
        <v>0.9</v>
      </c>
      <c r="D15" s="40">
        <v>1.3</v>
      </c>
      <c r="E15" s="36">
        <v>2.2999999999999998</v>
      </c>
      <c r="F15" s="36">
        <v>2.5</v>
      </c>
      <c r="G15" s="5" t="s">
        <v>29</v>
      </c>
    </row>
    <row r="16" spans="1:7" ht="21" customHeight="1" x14ac:dyDescent="0.3">
      <c r="A16" s="5" t="s">
        <v>13</v>
      </c>
      <c r="B16" s="36">
        <f>1348887/1802113*100</f>
        <v>74.850300730309357</v>
      </c>
      <c r="C16" s="36">
        <f>1319817/1837649*100</f>
        <v>71.820951661606756</v>
      </c>
      <c r="D16" s="36">
        <f>1332149/1872405*100</f>
        <v>71.146413302677573</v>
      </c>
      <c r="E16" s="36">
        <f>1353609/1906693*100</f>
        <v>70.992498530177642</v>
      </c>
      <c r="F16" s="36">
        <v>69.599999999999994</v>
      </c>
      <c r="G16" s="5" t="s">
        <v>30</v>
      </c>
    </row>
    <row r="17" spans="1:7" ht="21" customHeight="1" x14ac:dyDescent="0.3">
      <c r="A17" s="5" t="s">
        <v>14</v>
      </c>
      <c r="B17" s="36">
        <v>2</v>
      </c>
      <c r="C17" s="36">
        <v>-2.2000000000000002</v>
      </c>
      <c r="D17" s="36">
        <v>0.9</v>
      </c>
      <c r="E17" s="36">
        <f>(1352893-1342817)/1342817*100</f>
        <v>0.75036285659177682</v>
      </c>
      <c r="F17" s="40">
        <v>-0.3</v>
      </c>
      <c r="G17" s="5" t="s">
        <v>31</v>
      </c>
    </row>
    <row r="18" spans="1:7" ht="21" customHeight="1" x14ac:dyDescent="0.3">
      <c r="A18" s="5" t="s">
        <v>15</v>
      </c>
      <c r="B18" s="36">
        <f>1366942/1802113*100</f>
        <v>75.852180190698363</v>
      </c>
      <c r="C18" s="36">
        <f>1332183/1837649*100</f>
        <v>72.493876687006065</v>
      </c>
      <c r="D18" s="36">
        <f>1357192/1872405*100</f>
        <v>72.483891038530658</v>
      </c>
      <c r="E18" s="36">
        <f>1385437/1906693*100</f>
        <v>72.661776174769614</v>
      </c>
      <c r="F18" s="36" t="s">
        <v>108</v>
      </c>
      <c r="G18" s="5" t="s">
        <v>32</v>
      </c>
    </row>
    <row r="19" spans="1:7" ht="21" customHeight="1" x14ac:dyDescent="0.3">
      <c r="A19" s="5" t="s">
        <v>16</v>
      </c>
      <c r="B19" s="36">
        <v>300</v>
      </c>
      <c r="C19" s="36">
        <v>300</v>
      </c>
      <c r="D19" s="36">
        <v>325</v>
      </c>
      <c r="E19" s="36">
        <v>325</v>
      </c>
      <c r="F19" s="36">
        <v>331</v>
      </c>
      <c r="G19" s="5" t="s">
        <v>33</v>
      </c>
    </row>
    <row r="20" spans="1:7" ht="21" customHeight="1" x14ac:dyDescent="0.3">
      <c r="A20" s="5" t="s">
        <v>17</v>
      </c>
      <c r="B20" s="36" t="s">
        <v>107</v>
      </c>
      <c r="C20" s="36" t="s">
        <v>107</v>
      </c>
      <c r="D20" s="36" t="s">
        <v>107</v>
      </c>
      <c r="E20" s="36">
        <v>98.99</v>
      </c>
      <c r="F20" s="36">
        <v>100.32</v>
      </c>
      <c r="G20" s="5" t="s">
        <v>34</v>
      </c>
    </row>
    <row r="21" spans="1:7" ht="21" customHeight="1" x14ac:dyDescent="0.3">
      <c r="A21" s="5" t="s">
        <v>85</v>
      </c>
      <c r="B21" s="40"/>
      <c r="C21" s="40"/>
      <c r="D21" s="40"/>
      <c r="E21" s="40"/>
      <c r="F21" s="40"/>
      <c r="G21" s="5" t="s">
        <v>86</v>
      </c>
    </row>
    <row r="22" spans="1:7" ht="21" customHeight="1" x14ac:dyDescent="0.3">
      <c r="A22" s="5" t="s">
        <v>18</v>
      </c>
      <c r="B22" s="36" t="s">
        <v>109</v>
      </c>
      <c r="C22" s="36">
        <v>22.2</v>
      </c>
      <c r="D22" s="36">
        <v>29.5</v>
      </c>
      <c r="E22" s="36">
        <v>26</v>
      </c>
      <c r="F22" s="40">
        <v>18</v>
      </c>
      <c r="G22" s="5" t="s">
        <v>35</v>
      </c>
    </row>
    <row r="23" spans="1:7" ht="21" customHeight="1" x14ac:dyDescent="0.3">
      <c r="A23" s="5" t="s">
        <v>19</v>
      </c>
      <c r="B23" s="36" t="s">
        <v>107</v>
      </c>
      <c r="C23" s="36">
        <v>21.1</v>
      </c>
      <c r="D23" s="36" t="s">
        <v>107</v>
      </c>
      <c r="E23" s="36">
        <v>14.8</v>
      </c>
      <c r="F23" s="40">
        <v>22.2</v>
      </c>
      <c r="G23" s="5" t="s">
        <v>36</v>
      </c>
    </row>
    <row r="24" spans="1:7" ht="21" customHeight="1" x14ac:dyDescent="0.3">
      <c r="A24" s="5" t="s">
        <v>20</v>
      </c>
      <c r="B24" s="36">
        <v>60.2</v>
      </c>
      <c r="C24" s="36">
        <v>83.9</v>
      </c>
      <c r="D24" s="36">
        <v>92</v>
      </c>
      <c r="E24" s="36" t="s">
        <v>107</v>
      </c>
      <c r="F24" s="40">
        <v>89.6</v>
      </c>
      <c r="G24" s="5" t="s">
        <v>37</v>
      </c>
    </row>
    <row r="25" spans="1:7" ht="21" customHeight="1" x14ac:dyDescent="0.3">
      <c r="A25" s="5"/>
      <c r="B25" s="40"/>
      <c r="C25" s="40"/>
      <c r="D25" s="40"/>
      <c r="E25" s="40"/>
      <c r="F25" s="40"/>
      <c r="G25" s="5"/>
    </row>
    <row r="26" spans="1:7" ht="21" customHeight="1" x14ac:dyDescent="0.3">
      <c r="A26" s="5"/>
      <c r="B26" s="40"/>
      <c r="C26" s="40"/>
      <c r="D26" s="40"/>
      <c r="E26" s="40"/>
      <c r="F26" s="40"/>
      <c r="G26" s="5"/>
    </row>
    <row r="27" spans="1:7" ht="21" customHeight="1" x14ac:dyDescent="0.3">
      <c r="A27" s="28"/>
      <c r="B27" s="29"/>
      <c r="C27" s="29"/>
      <c r="D27" s="29"/>
      <c r="E27" s="29"/>
      <c r="F27" s="29"/>
      <c r="G27" s="28"/>
    </row>
    <row r="28" spans="1:7" ht="24" customHeight="1" x14ac:dyDescent="0.35">
      <c r="A28" s="47" t="s">
        <v>5</v>
      </c>
      <c r="B28" s="47"/>
      <c r="C28" s="47"/>
      <c r="D28" s="47"/>
      <c r="E28" s="47"/>
      <c r="F28" s="47"/>
      <c r="G28" s="47"/>
    </row>
    <row r="29" spans="1:7" ht="24" customHeight="1" x14ac:dyDescent="0.35">
      <c r="A29" s="47" t="s">
        <v>7</v>
      </c>
      <c r="B29" s="47"/>
      <c r="C29" s="47"/>
      <c r="D29" s="47"/>
      <c r="E29" s="47"/>
      <c r="F29" s="47"/>
      <c r="G29" s="47"/>
    </row>
    <row r="30" spans="1:7" ht="4.5" customHeight="1" x14ac:dyDescent="0.3"/>
    <row r="31" spans="1:7" ht="21" customHeight="1" x14ac:dyDescent="0.3">
      <c r="A31" s="48" t="s">
        <v>1</v>
      </c>
      <c r="B31" s="2">
        <v>2559</v>
      </c>
      <c r="C31" s="2">
        <v>2560</v>
      </c>
      <c r="D31" s="2">
        <v>2561</v>
      </c>
      <c r="E31" s="2">
        <v>2562</v>
      </c>
      <c r="F31" s="2">
        <v>2563</v>
      </c>
      <c r="G31" s="48" t="s">
        <v>4</v>
      </c>
    </row>
    <row r="32" spans="1:7" ht="21" customHeight="1" x14ac:dyDescent="0.3">
      <c r="A32" s="48"/>
      <c r="B32" s="3" t="s">
        <v>8</v>
      </c>
      <c r="C32" s="3" t="s">
        <v>68</v>
      </c>
      <c r="D32" s="3" t="s">
        <v>69</v>
      </c>
      <c r="E32" s="3" t="s">
        <v>88</v>
      </c>
      <c r="F32" s="3" t="s">
        <v>95</v>
      </c>
      <c r="G32" s="48"/>
    </row>
    <row r="33" spans="1:7" ht="22.5" customHeight="1" x14ac:dyDescent="0.5">
      <c r="A33" s="30" t="s">
        <v>26</v>
      </c>
      <c r="B33" s="25" t="s">
        <v>107</v>
      </c>
      <c r="C33" s="26">
        <v>28712</v>
      </c>
      <c r="D33" s="25" t="s">
        <v>107</v>
      </c>
      <c r="E33" s="24">
        <v>24729</v>
      </c>
      <c r="F33" s="25" t="s">
        <v>107</v>
      </c>
      <c r="G33" s="30" t="s">
        <v>38</v>
      </c>
    </row>
    <row r="34" spans="1:7" ht="21" customHeight="1" x14ac:dyDescent="0.3">
      <c r="A34" s="6" t="s">
        <v>25</v>
      </c>
      <c r="B34" s="31">
        <v>24354</v>
      </c>
      <c r="C34" s="31">
        <v>24355</v>
      </c>
      <c r="D34" s="31">
        <v>23231.7</v>
      </c>
      <c r="E34" s="31">
        <v>21423.43</v>
      </c>
      <c r="F34" s="32">
        <v>23851</v>
      </c>
      <c r="G34" s="6" t="s">
        <v>39</v>
      </c>
    </row>
    <row r="35" spans="1:7" ht="21" customHeight="1" x14ac:dyDescent="0.3">
      <c r="A35" s="7" t="s">
        <v>91</v>
      </c>
      <c r="B35" s="32">
        <v>1.1000000000000001</v>
      </c>
      <c r="C35" s="32">
        <v>3.3</v>
      </c>
      <c r="D35" s="33">
        <v>7.52</v>
      </c>
      <c r="E35" s="32">
        <v>-1.45</v>
      </c>
      <c r="F35" s="33" t="s">
        <v>107</v>
      </c>
      <c r="G35" s="7" t="s">
        <v>56</v>
      </c>
    </row>
    <row r="36" spans="1:7" ht="21" customHeight="1" x14ac:dyDescent="0.3">
      <c r="A36" s="7" t="s">
        <v>92</v>
      </c>
      <c r="B36" s="31">
        <v>338721</v>
      </c>
      <c r="C36" s="31">
        <v>342497</v>
      </c>
      <c r="D36" s="31">
        <v>364621</v>
      </c>
      <c r="E36" s="31">
        <v>349406</v>
      </c>
      <c r="F36" s="33" t="s">
        <v>107</v>
      </c>
      <c r="G36" s="7" t="s">
        <v>58</v>
      </c>
    </row>
    <row r="37" spans="1:7" ht="21" customHeight="1" x14ac:dyDescent="0.3">
      <c r="A37" s="5" t="s">
        <v>24</v>
      </c>
      <c r="B37" s="32">
        <v>33.700000000000003</v>
      </c>
      <c r="C37" s="32">
        <v>33.700000000000003</v>
      </c>
      <c r="D37" s="32">
        <v>33.700000000000003</v>
      </c>
      <c r="E37" s="32">
        <v>33.700000000000003</v>
      </c>
      <c r="F37" s="33" t="s">
        <v>107</v>
      </c>
      <c r="G37" s="7" t="s">
        <v>40</v>
      </c>
    </row>
    <row r="38" spans="1:7" ht="21" customHeight="1" x14ac:dyDescent="0.3">
      <c r="A38" s="5" t="s">
        <v>81</v>
      </c>
      <c r="B38" s="32"/>
      <c r="C38" s="32"/>
      <c r="D38" s="32"/>
      <c r="E38" s="32"/>
      <c r="F38" s="32"/>
      <c r="G38" s="5" t="s">
        <v>79</v>
      </c>
    </row>
    <row r="39" spans="1:7" ht="21" customHeight="1" x14ac:dyDescent="0.3">
      <c r="A39" s="5" t="s">
        <v>82</v>
      </c>
      <c r="B39" s="32">
        <v>-0.2</v>
      </c>
      <c r="C39" s="32">
        <v>1.4</v>
      </c>
      <c r="D39" s="32">
        <v>3.9</v>
      </c>
      <c r="E39" s="32">
        <v>2.2999999999999998</v>
      </c>
      <c r="F39" s="32">
        <v>1.95</v>
      </c>
      <c r="G39" s="5" t="s">
        <v>80</v>
      </c>
    </row>
    <row r="40" spans="1:7" ht="21" customHeight="1" x14ac:dyDescent="0.3">
      <c r="A40" s="5" t="s">
        <v>23</v>
      </c>
      <c r="B40" s="34">
        <v>27.2</v>
      </c>
      <c r="C40" s="34">
        <v>30.67</v>
      </c>
      <c r="D40" s="32">
        <v>24</v>
      </c>
      <c r="E40" s="33" t="s">
        <v>107</v>
      </c>
      <c r="F40" s="33" t="s">
        <v>107</v>
      </c>
      <c r="G40" s="5" t="s">
        <v>41</v>
      </c>
    </row>
    <row r="41" spans="1:7" ht="21" customHeight="1" x14ac:dyDescent="0.3">
      <c r="A41" s="5" t="s">
        <v>59</v>
      </c>
      <c r="B41" s="34">
        <v>75.7</v>
      </c>
      <c r="C41" s="34">
        <v>76.599999999999994</v>
      </c>
      <c r="D41" s="32">
        <v>83.4</v>
      </c>
      <c r="E41" s="33" t="s">
        <v>107</v>
      </c>
      <c r="F41" s="33" t="s">
        <v>107</v>
      </c>
      <c r="G41" s="5" t="s">
        <v>42</v>
      </c>
    </row>
    <row r="42" spans="1:7" ht="21" customHeight="1" x14ac:dyDescent="0.3">
      <c r="A42" s="5" t="s">
        <v>22</v>
      </c>
      <c r="B42" s="34">
        <v>16.399999999999999</v>
      </c>
      <c r="C42" s="34">
        <v>17.02</v>
      </c>
      <c r="D42" s="32">
        <v>16.399999999999999</v>
      </c>
      <c r="E42" s="33" t="s">
        <v>107</v>
      </c>
      <c r="F42" s="33" t="s">
        <v>107</v>
      </c>
      <c r="G42" s="5" t="s">
        <v>43</v>
      </c>
    </row>
    <row r="43" spans="1:7" ht="21" customHeight="1" x14ac:dyDescent="0.3">
      <c r="A43" s="5" t="s">
        <v>62</v>
      </c>
      <c r="B43" s="34">
        <v>31.9</v>
      </c>
      <c r="C43" s="34">
        <v>33.1</v>
      </c>
      <c r="D43" s="32">
        <v>29.4</v>
      </c>
      <c r="E43" s="33" t="s">
        <v>107</v>
      </c>
      <c r="F43" s="33" t="s">
        <v>107</v>
      </c>
      <c r="G43" s="5" t="s">
        <v>65</v>
      </c>
    </row>
    <row r="44" spans="1:7" ht="21" customHeight="1" x14ac:dyDescent="0.3">
      <c r="A44" s="5" t="s">
        <v>61</v>
      </c>
      <c r="B44" s="32"/>
      <c r="C44" s="32"/>
      <c r="D44" s="32"/>
      <c r="E44" s="32"/>
      <c r="F44" s="32"/>
      <c r="G44" s="5" t="s">
        <v>64</v>
      </c>
    </row>
    <row r="45" spans="1:7" ht="21" customHeight="1" x14ac:dyDescent="0.3">
      <c r="A45" s="5" t="s">
        <v>60</v>
      </c>
      <c r="B45" s="34">
        <v>59.5</v>
      </c>
      <c r="C45" s="34">
        <v>66.2</v>
      </c>
      <c r="D45" s="32">
        <v>74.2</v>
      </c>
      <c r="E45" s="33" t="s">
        <v>107</v>
      </c>
      <c r="F45" s="33" t="s">
        <v>107</v>
      </c>
      <c r="G45" s="5" t="s">
        <v>66</v>
      </c>
    </row>
    <row r="46" spans="1:7" ht="21.75" x14ac:dyDescent="0.3">
      <c r="A46" s="6" t="s">
        <v>61</v>
      </c>
      <c r="B46" s="32"/>
      <c r="C46" s="32"/>
      <c r="D46" s="32"/>
      <c r="E46" s="32"/>
      <c r="F46" s="32"/>
      <c r="G46" s="5" t="s">
        <v>64</v>
      </c>
    </row>
    <row r="47" spans="1:7" x14ac:dyDescent="0.3">
      <c r="A47" s="5" t="s">
        <v>67</v>
      </c>
      <c r="B47" s="34">
        <v>91.9</v>
      </c>
      <c r="C47" s="34">
        <v>93.9</v>
      </c>
      <c r="D47" s="32">
        <v>95</v>
      </c>
      <c r="E47" s="33" t="s">
        <v>107</v>
      </c>
      <c r="F47" s="33" t="s">
        <v>107</v>
      </c>
      <c r="G47" s="5" t="s">
        <v>63</v>
      </c>
    </row>
    <row r="48" spans="1:7" ht="21.75" x14ac:dyDescent="0.3">
      <c r="A48" s="5" t="s">
        <v>61</v>
      </c>
      <c r="B48" s="32"/>
      <c r="C48" s="32"/>
      <c r="D48" s="32"/>
      <c r="E48" s="32"/>
      <c r="F48" s="32"/>
      <c r="G48" s="5" t="s">
        <v>49</v>
      </c>
    </row>
    <row r="49" spans="1:7" ht="21.75" x14ac:dyDescent="0.3">
      <c r="A49" s="5" t="s">
        <v>76</v>
      </c>
      <c r="B49" s="34">
        <v>4.2</v>
      </c>
      <c r="C49" s="34">
        <v>11.3</v>
      </c>
      <c r="D49" s="33">
        <v>7.6</v>
      </c>
      <c r="E49" s="33">
        <v>6.03</v>
      </c>
      <c r="F49" s="32">
        <v>-69.81</v>
      </c>
      <c r="G49" s="5" t="s">
        <v>77</v>
      </c>
    </row>
    <row r="50" spans="1:7" ht="21.75" x14ac:dyDescent="0.3">
      <c r="A50" s="5" t="s">
        <v>73</v>
      </c>
      <c r="B50" s="32">
        <v>4.2</v>
      </c>
      <c r="C50" s="32">
        <v>11.3</v>
      </c>
      <c r="D50" s="32">
        <v>4.93</v>
      </c>
      <c r="E50" s="32">
        <v>1.34</v>
      </c>
      <c r="F50" s="32">
        <v>-59.89</v>
      </c>
      <c r="G50" s="5" t="s">
        <v>50</v>
      </c>
    </row>
    <row r="51" spans="1:7" x14ac:dyDescent="0.3">
      <c r="A51" s="5" t="s">
        <v>74</v>
      </c>
      <c r="B51" s="32"/>
      <c r="C51" s="32"/>
      <c r="D51" s="32"/>
      <c r="E51" s="32"/>
      <c r="F51" s="32"/>
      <c r="G51" s="5" t="s">
        <v>45</v>
      </c>
    </row>
    <row r="52" spans="1:7" ht="21.75" x14ac:dyDescent="0.3">
      <c r="A52" s="5" t="s">
        <v>48</v>
      </c>
      <c r="B52" s="32">
        <v>3.4</v>
      </c>
      <c r="C52" s="32">
        <v>10.4</v>
      </c>
      <c r="D52" s="33">
        <v>4.58</v>
      </c>
      <c r="E52" s="33">
        <v>6.54</v>
      </c>
      <c r="F52" s="32">
        <v>-75.86</v>
      </c>
      <c r="G52" s="5" t="s">
        <v>51</v>
      </c>
    </row>
    <row r="53" spans="1:7" ht="21.75" x14ac:dyDescent="0.3">
      <c r="A53" s="5" t="s">
        <v>75</v>
      </c>
      <c r="B53" s="32">
        <v>-0.2</v>
      </c>
      <c r="C53" s="32">
        <v>1.4</v>
      </c>
      <c r="D53" s="32">
        <v>3.9</v>
      </c>
      <c r="E53" s="32">
        <v>2.2999999999999998</v>
      </c>
      <c r="F53" s="32">
        <v>4.9400000000000004</v>
      </c>
      <c r="G53" s="7" t="s">
        <v>52</v>
      </c>
    </row>
    <row r="54" spans="1:7" ht="21.75" x14ac:dyDescent="0.3">
      <c r="A54" s="18" t="s">
        <v>93</v>
      </c>
      <c r="B54" s="35">
        <v>2.2999999999999998</v>
      </c>
      <c r="C54" s="35">
        <v>2.2999999999999998</v>
      </c>
      <c r="D54" s="35">
        <v>2.2999999999999998</v>
      </c>
      <c r="E54" s="35">
        <v>3</v>
      </c>
      <c r="F54" s="35">
        <v>3.03</v>
      </c>
      <c r="G54" s="19" t="s">
        <v>94</v>
      </c>
    </row>
    <row r="55" spans="1:7" ht="24" customHeight="1" x14ac:dyDescent="0.35">
      <c r="A55" s="47" t="s">
        <v>5</v>
      </c>
      <c r="B55" s="47"/>
      <c r="C55" s="47"/>
      <c r="D55" s="47"/>
      <c r="E55" s="47"/>
      <c r="F55" s="47"/>
      <c r="G55" s="47"/>
    </row>
    <row r="56" spans="1:7" ht="24" customHeight="1" x14ac:dyDescent="0.35">
      <c r="A56" s="47" t="s">
        <v>7</v>
      </c>
      <c r="B56" s="47"/>
      <c r="C56" s="47"/>
      <c r="D56" s="47"/>
      <c r="E56" s="47"/>
      <c r="F56" s="47"/>
      <c r="G56" s="47"/>
    </row>
    <row r="57" spans="1:7" ht="4.5" customHeight="1" x14ac:dyDescent="0.3"/>
    <row r="58" spans="1:7" ht="21" customHeight="1" x14ac:dyDescent="0.3">
      <c r="A58" s="41" t="s">
        <v>1</v>
      </c>
      <c r="B58" s="42"/>
      <c r="C58" s="42"/>
      <c r="D58" s="8"/>
      <c r="E58" s="42" t="s">
        <v>57</v>
      </c>
      <c r="F58" s="42"/>
      <c r="G58" s="45"/>
    </row>
    <row r="59" spans="1:7" ht="21" customHeight="1" x14ac:dyDescent="0.3">
      <c r="A59" s="43"/>
      <c r="B59" s="44"/>
      <c r="C59" s="44"/>
      <c r="D59" s="9"/>
      <c r="E59" s="44"/>
      <c r="F59" s="44"/>
      <c r="G59" s="46"/>
    </row>
    <row r="60" spans="1:7" ht="21.75" customHeight="1" x14ac:dyDescent="0.3">
      <c r="A60" s="53" t="s">
        <v>70</v>
      </c>
      <c r="B60" s="54"/>
      <c r="C60" s="54"/>
      <c r="D60" s="17"/>
      <c r="E60" s="49" t="s">
        <v>72</v>
      </c>
      <c r="F60" s="49"/>
      <c r="G60" s="50"/>
    </row>
    <row r="61" spans="1:7" ht="21.75" customHeight="1" x14ac:dyDescent="0.3">
      <c r="A61" s="22"/>
      <c r="B61" s="23"/>
      <c r="C61" s="23"/>
      <c r="D61" s="10"/>
      <c r="E61" s="51" t="s">
        <v>71</v>
      </c>
      <c r="F61" s="51"/>
      <c r="G61" s="52"/>
    </row>
    <row r="62" spans="1:7" ht="21.75" customHeight="1" x14ac:dyDescent="0.3">
      <c r="A62" s="55" t="s">
        <v>10</v>
      </c>
      <c r="B62" s="51"/>
      <c r="C62" s="51"/>
      <c r="D62" s="10"/>
      <c r="E62" s="51" t="s">
        <v>11</v>
      </c>
      <c r="F62" s="51"/>
      <c r="G62" s="52"/>
    </row>
    <row r="63" spans="1:7" ht="21.75" customHeight="1" x14ac:dyDescent="0.3">
      <c r="A63" s="21" t="s">
        <v>110</v>
      </c>
      <c r="B63" s="20"/>
      <c r="C63" s="20"/>
      <c r="D63" s="10"/>
      <c r="E63" s="12" t="s">
        <v>113</v>
      </c>
      <c r="F63" s="12"/>
      <c r="G63" s="13"/>
    </row>
    <row r="64" spans="1:7" ht="21.75" customHeight="1" x14ac:dyDescent="0.3">
      <c r="A64" s="21" t="s">
        <v>44</v>
      </c>
      <c r="B64" s="20"/>
      <c r="C64" s="20"/>
      <c r="D64" s="10"/>
      <c r="E64" s="12" t="s">
        <v>55</v>
      </c>
      <c r="F64" s="12"/>
      <c r="G64" s="13"/>
    </row>
    <row r="65" spans="1:7" ht="21.75" customHeight="1" x14ac:dyDescent="0.3">
      <c r="A65" s="21" t="s">
        <v>123</v>
      </c>
      <c r="B65" s="20"/>
      <c r="C65" s="20"/>
      <c r="D65" s="10"/>
      <c r="E65" s="12" t="s">
        <v>112</v>
      </c>
      <c r="F65" s="12"/>
      <c r="G65" s="13"/>
    </row>
    <row r="66" spans="1:7" ht="21.75" customHeight="1" x14ac:dyDescent="0.3">
      <c r="A66" s="21" t="s">
        <v>89</v>
      </c>
      <c r="B66" s="20"/>
      <c r="C66" s="20"/>
      <c r="D66" s="10"/>
      <c r="E66" s="12" t="s">
        <v>90</v>
      </c>
      <c r="F66" s="12"/>
      <c r="G66" s="13"/>
    </row>
    <row r="67" spans="1:7" ht="21.75" customHeight="1" x14ac:dyDescent="0.3">
      <c r="A67" s="14" t="s">
        <v>111</v>
      </c>
      <c r="B67" s="20"/>
      <c r="C67" s="20"/>
      <c r="D67" s="10"/>
      <c r="E67" s="15" t="s">
        <v>120</v>
      </c>
      <c r="F67" s="15"/>
      <c r="G67" s="16"/>
    </row>
    <row r="68" spans="1:7" ht="21.75" customHeight="1" x14ac:dyDescent="0.3">
      <c r="A68" s="22"/>
      <c r="B68" s="15"/>
      <c r="C68" s="15"/>
      <c r="D68" s="10"/>
      <c r="E68" s="15" t="s">
        <v>121</v>
      </c>
      <c r="F68" s="15"/>
      <c r="G68" s="16"/>
    </row>
    <row r="69" spans="1:7" ht="21.75" customHeight="1" x14ac:dyDescent="0.3">
      <c r="A69" s="14" t="s">
        <v>100</v>
      </c>
      <c r="B69" s="15"/>
      <c r="C69" s="15"/>
      <c r="D69" s="10"/>
      <c r="E69" s="15" t="s">
        <v>101</v>
      </c>
      <c r="F69" s="15"/>
      <c r="G69" s="16"/>
    </row>
    <row r="70" spans="1:7" ht="21.75" customHeight="1" x14ac:dyDescent="0.3">
      <c r="A70" s="14" t="s">
        <v>46</v>
      </c>
      <c r="B70" s="15"/>
      <c r="C70" s="15"/>
      <c r="D70" s="10"/>
      <c r="E70" s="15" t="s">
        <v>47</v>
      </c>
      <c r="F70" s="15"/>
      <c r="G70" s="16"/>
    </row>
    <row r="71" spans="1:7" ht="21.75" customHeight="1" x14ac:dyDescent="0.3">
      <c r="A71" s="14" t="s">
        <v>117</v>
      </c>
      <c r="B71" s="15"/>
      <c r="C71" s="15"/>
      <c r="D71" s="10"/>
      <c r="E71" s="15" t="s">
        <v>114</v>
      </c>
      <c r="F71" s="15"/>
      <c r="G71" s="16"/>
    </row>
    <row r="72" spans="1:7" ht="21.75" customHeight="1" x14ac:dyDescent="0.3">
      <c r="A72" s="14" t="s">
        <v>118</v>
      </c>
      <c r="B72" s="15"/>
      <c r="C72" s="15"/>
      <c r="D72" s="10"/>
      <c r="E72" s="15" t="s">
        <v>122</v>
      </c>
      <c r="F72" s="15"/>
      <c r="G72" s="27"/>
    </row>
    <row r="73" spans="1:7" ht="21.75" customHeight="1" x14ac:dyDescent="0.3">
      <c r="A73" s="22" t="s">
        <v>119</v>
      </c>
      <c r="B73" s="15"/>
      <c r="C73" s="15"/>
      <c r="D73" s="10"/>
      <c r="E73" s="15" t="s">
        <v>102</v>
      </c>
      <c r="F73" s="15"/>
      <c r="G73" s="16"/>
    </row>
    <row r="74" spans="1:7" ht="21.75" customHeight="1" x14ac:dyDescent="0.3">
      <c r="A74" s="14" t="s">
        <v>53</v>
      </c>
      <c r="B74" s="15"/>
      <c r="C74" s="15"/>
      <c r="D74" s="10"/>
      <c r="E74" s="15" t="s">
        <v>54</v>
      </c>
      <c r="F74" s="15"/>
      <c r="G74" s="16"/>
    </row>
    <row r="75" spans="1:7" ht="21.75" customHeight="1" x14ac:dyDescent="0.3">
      <c r="A75" s="14" t="s">
        <v>116</v>
      </c>
      <c r="B75" s="15"/>
      <c r="C75" s="15"/>
      <c r="D75" s="10"/>
      <c r="E75" s="15" t="s">
        <v>115</v>
      </c>
      <c r="F75" s="15"/>
      <c r="G75" s="16"/>
    </row>
    <row r="76" spans="1:7" x14ac:dyDescent="0.3">
      <c r="A76" s="14"/>
      <c r="B76" s="15"/>
      <c r="C76" s="15"/>
      <c r="D76" s="10"/>
      <c r="E76" s="15"/>
      <c r="F76" s="15"/>
      <c r="G76" s="16"/>
    </row>
    <row r="77" spans="1:7" x14ac:dyDescent="0.3">
      <c r="A77" s="56"/>
      <c r="B77" s="57"/>
      <c r="C77" s="57"/>
      <c r="D77" s="10"/>
      <c r="E77" s="60"/>
      <c r="F77" s="60"/>
      <c r="G77" s="61"/>
    </row>
    <row r="78" spans="1:7" x14ac:dyDescent="0.3">
      <c r="A78" s="56"/>
      <c r="B78" s="57"/>
      <c r="C78" s="57"/>
      <c r="D78" s="10"/>
      <c r="E78" s="60"/>
      <c r="F78" s="60"/>
      <c r="G78" s="61"/>
    </row>
    <row r="79" spans="1:7" x14ac:dyDescent="0.3">
      <c r="A79" s="56"/>
      <c r="B79" s="57"/>
      <c r="C79" s="57"/>
      <c r="D79" s="10"/>
      <c r="E79" s="60"/>
      <c r="F79" s="60"/>
      <c r="G79" s="61"/>
    </row>
    <row r="80" spans="1:7" x14ac:dyDescent="0.3">
      <c r="A80" s="56"/>
      <c r="B80" s="57"/>
      <c r="C80" s="57"/>
      <c r="D80" s="10"/>
      <c r="E80" s="60"/>
      <c r="F80" s="60"/>
      <c r="G80" s="61"/>
    </row>
    <row r="81" spans="1:7" x14ac:dyDescent="0.3">
      <c r="A81" s="58"/>
      <c r="B81" s="59"/>
      <c r="C81" s="59"/>
      <c r="D81" s="11"/>
      <c r="E81" s="62"/>
      <c r="F81" s="62"/>
      <c r="G81" s="63"/>
    </row>
  </sheetData>
  <mergeCells count="27">
    <mergeCell ref="E80:G80"/>
    <mergeCell ref="E81:G81"/>
    <mergeCell ref="E77:G77"/>
    <mergeCell ref="E78:G78"/>
    <mergeCell ref="E79:G79"/>
    <mergeCell ref="A78:C78"/>
    <mergeCell ref="A79:C79"/>
    <mergeCell ref="A77:C77"/>
    <mergeCell ref="A80:C80"/>
    <mergeCell ref="A81:C81"/>
    <mergeCell ref="E60:G60"/>
    <mergeCell ref="E61:G61"/>
    <mergeCell ref="A60:C60"/>
    <mergeCell ref="A62:C62"/>
    <mergeCell ref="E62:G62"/>
    <mergeCell ref="A58:C59"/>
    <mergeCell ref="E58:G59"/>
    <mergeCell ref="A1:G1"/>
    <mergeCell ref="A2:G2"/>
    <mergeCell ref="A55:G55"/>
    <mergeCell ref="A56:G56"/>
    <mergeCell ref="A4:A5"/>
    <mergeCell ref="G4:G5"/>
    <mergeCell ref="A28:G28"/>
    <mergeCell ref="A29:G29"/>
    <mergeCell ref="A31:A32"/>
    <mergeCell ref="G31:G32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ตัวชี้วัด</vt:lpstr>
      <vt:lpstr>ตัวชี้วัด!Print_Area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2021-09-08T04:23:29Z</cp:lastPrinted>
  <dcterms:created xsi:type="dcterms:W3CDTF">2006-02-23T04:03:34Z</dcterms:created>
  <dcterms:modified xsi:type="dcterms:W3CDTF">2022-04-22T09:37:15Z</dcterms:modified>
</cp:coreProperties>
</file>