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-3210" yWindow="465" windowWidth="12495" windowHeight="5580" activeTab="1"/>
  </bookViews>
  <sheets>
    <sheet name="T-16.1" sheetId="7" r:id="rId1"/>
    <sheet name="T-16.2" sheetId="8" r:id="rId2"/>
    <sheet name="T-16.3 พ.ศ.2561" sheetId="10" r:id="rId3"/>
    <sheet name="T-16.4พ.ศ.2561" sheetId="1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K10" i="10"/>
  <c r="L10" i="10"/>
  <c r="M10" i="10"/>
  <c r="N10" i="10"/>
  <c r="J11" i="10"/>
  <c r="K11" i="10"/>
  <c r="L11" i="10"/>
  <c r="M11" i="10"/>
  <c r="N11" i="10"/>
  <c r="J14" i="10"/>
  <c r="K14" i="10"/>
  <c r="L14" i="10"/>
  <c r="M14" i="10"/>
  <c r="N14" i="10"/>
  <c r="J15" i="10"/>
  <c r="K15" i="10"/>
  <c r="L15" i="10"/>
  <c r="M15" i="10"/>
  <c r="N15" i="10"/>
  <c r="J18" i="10"/>
  <c r="K18" i="10"/>
  <c r="L18" i="10"/>
  <c r="M18" i="10"/>
  <c r="N18" i="10"/>
  <c r="I19" i="10"/>
  <c r="J19" i="10"/>
  <c r="K19" i="10"/>
  <c r="L19" i="10"/>
  <c r="M19" i="10"/>
  <c r="N19" i="10"/>
  <c r="I6" i="7" l="1"/>
  <c r="J6" i="7"/>
  <c r="J9" i="7"/>
  <c r="I10" i="7"/>
  <c r="I9" i="7" s="1"/>
</calcChain>
</file>

<file path=xl/sharedStrings.xml><?xml version="1.0" encoding="utf-8"?>
<sst xmlns="http://schemas.openxmlformats.org/spreadsheetml/2006/main" count="381" uniqueCount="234">
  <si>
    <t>Mukdahan</t>
  </si>
  <si>
    <t>Nakhon Phanom</t>
  </si>
  <si>
    <t>Sakon Nakhon</t>
  </si>
  <si>
    <t>Kalasin</t>
  </si>
  <si>
    <t xml:space="preserve">Roi Et </t>
  </si>
  <si>
    <t>Maha Sarakham</t>
  </si>
  <si>
    <t>Nong Khai</t>
  </si>
  <si>
    <t>Loei</t>
  </si>
  <si>
    <t>เลย</t>
  </si>
  <si>
    <t xml:space="preserve">Udon Thani </t>
  </si>
  <si>
    <t>Khon Kaen</t>
  </si>
  <si>
    <t>Nong Bua Lam Phu</t>
  </si>
  <si>
    <t>Bueng Kan</t>
  </si>
  <si>
    <t>Am Nat Charoen</t>
  </si>
  <si>
    <t>Chaiyaphum</t>
  </si>
  <si>
    <t>Yasothon</t>
  </si>
  <si>
    <t>Ubon Ratchathani</t>
  </si>
  <si>
    <t>Si Sa Ket</t>
  </si>
  <si>
    <t>Surin</t>
  </si>
  <si>
    <t>Buri Ram</t>
  </si>
  <si>
    <t>Nakhon  Ratchasima</t>
  </si>
  <si>
    <t>ภาคตะวันออกเฉียงเหนือ</t>
  </si>
  <si>
    <t>None</t>
  </si>
  <si>
    <t>Connect</t>
  </si>
  <si>
    <t>Have</t>
  </si>
  <si>
    <t>ไม่เชื่อมต่อ</t>
  </si>
  <si>
    <t>เชื่อมต่อ</t>
  </si>
  <si>
    <t>ไม่มี</t>
  </si>
  <si>
    <t>มี</t>
  </si>
  <si>
    <t>Fax</t>
  </si>
  <si>
    <t>Telephone</t>
  </si>
  <si>
    <t>Total</t>
  </si>
  <si>
    <t>โทรศัพท์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</si>
  <si>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</si>
  <si>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</si>
  <si>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</si>
  <si>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</si>
  <si>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</si>
  <si>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</si>
  <si>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</si>
  <si>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</si>
  <si>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</si>
  <si>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None</t>
  </si>
  <si>
    <t xml:space="preserve"> Have</t>
  </si>
  <si>
    <t xml:space="preserve">ไม่มี </t>
  </si>
  <si>
    <t xml:space="preserve">มี </t>
  </si>
  <si>
    <t>Connect to internet</t>
  </si>
  <si>
    <t>Computer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</si>
  <si>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</si>
  <si>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</si>
  <si>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โทรสาร</t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</si>
  <si>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</si>
  <si>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</si>
  <si>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</si>
  <si>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</si>
  <si>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</si>
  <si>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</si>
  <si>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</si>
  <si>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</si>
  <si>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</si>
  <si>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                  -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</si>
  <si>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</si>
  <si>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</si>
  <si>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</si>
  <si>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</si>
  <si>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</si>
  <si>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</si>
  <si>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</si>
  <si>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</si>
  <si>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</si>
  <si>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</si>
  <si>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</si>
  <si>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</si>
  <si>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</si>
  <si>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</si>
  <si>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</si>
  <si>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</si>
  <si>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</si>
  <si>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</si>
  <si>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</si>
  <si>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</si>
  <si>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</si>
  <si>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</si>
  <si>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</si>
  <si>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</si>
  <si>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</si>
  <si>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</si>
  <si>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</si>
  <si>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</si>
  <si>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>(คน  Person)</t>
  </si>
  <si>
    <t>Table</t>
  </si>
  <si>
    <t>ตาราง</t>
  </si>
  <si>
    <t>(2017)</t>
  </si>
  <si>
    <t xml:space="preserve">   การใช้เทคโนโลยีสารสนเทศ       และการสื่อสาร</t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</si>
  <si>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</si>
  <si>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</si>
  <si>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</si>
  <si>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</si>
  <si>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</si>
  <si>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</si>
  <si>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</si>
  <si>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</si>
  <si>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</si>
  <si>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</si>
  <si>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</si>
  <si>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t>Unknown</t>
  </si>
  <si>
    <t>ไม่ระบุ/ไม่ทราบ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</si>
  <si>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</si>
  <si>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</si>
  <si>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</si>
  <si>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</si>
  <si>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</si>
  <si>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</si>
  <si>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</si>
  <si>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</si>
  <si>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</si>
  <si>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</si>
  <si>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</si>
  <si>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</si>
  <si>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</si>
  <si>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</si>
  <si>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(2012)</t>
  </si>
  <si>
    <t>Item</t>
  </si>
  <si>
    <t>2559</t>
  </si>
  <si>
    <t>2558</t>
  </si>
  <si>
    <t>2557</t>
  </si>
  <si>
    <t>2556</t>
  </si>
  <si>
    <t>2555</t>
  </si>
  <si>
    <t>รายการ</t>
  </si>
  <si>
    <t>(เลขหมาย  Lines)</t>
  </si>
  <si>
    <t>Telephone Services: 2012-2016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</si>
  <si>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</si>
  <si>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</si>
  <si>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</si>
  <si>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</si>
  <si>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 xml:space="preserve">  Chaloem Phra Kiat District</t>
  </si>
  <si>
    <t>-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</si>
  <si>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</si>
  <si>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</si>
  <si>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</si>
  <si>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</si>
  <si>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</si>
  <si>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</si>
  <si>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</si>
  <si>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</si>
  <si>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</si>
  <si>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</si>
  <si>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</si>
  <si>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</si>
  <si>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</si>
  <si>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</si>
  <si>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</si>
  <si>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</si>
  <si>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</si>
  <si>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</si>
  <si>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</si>
  <si>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</si>
  <si>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</si>
  <si>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</si>
  <si>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</si>
  <si>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</si>
  <si>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</si>
  <si>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</si>
  <si>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</si>
  <si>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</si>
  <si>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</si>
  <si>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</si>
  <si>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</si>
  <si>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</si>
  <si>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</si>
  <si>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</si>
  <si>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</si>
  <si>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</si>
  <si>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</si>
  <si>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</si>
  <si>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</si>
  <si>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</si>
  <si>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</si>
  <si>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</si>
  <si>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2560 (2017)</t>
  </si>
  <si>
    <t>อำเภอ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</si>
  <si>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</si>
  <si>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</si>
  <si>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</si>
  <si>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</si>
  <si>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</si>
  <si>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</si>
  <si>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</si>
  <si>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</si>
  <si>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</si>
  <si>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</si>
  <si>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</si>
  <si>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</si>
  <si>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</si>
  <si>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</si>
  <si>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</si>
  <si>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</si>
  <si>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</si>
  <si>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</si>
  <si>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</si>
  <si>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</si>
  <si>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</si>
  <si>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</si>
  <si>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</si>
  <si>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</si>
  <si>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</si>
  <si>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</si>
  <si>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</si>
  <si>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</si>
  <si>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</si>
  <si>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</si>
  <si>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</si>
  <si>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</si>
  <si>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ตาราง 16.1</t>
  </si>
  <si>
    <t>Table 16.1</t>
  </si>
  <si>
    <t xml:space="preserve">บริการโทรศัพท์ พ.ศ.  2555-2559 </t>
  </si>
  <si>
    <t>ตาราง 16.2</t>
  </si>
  <si>
    <t>Table 16.2</t>
  </si>
  <si>
    <t xml:space="preserve">Sourec:  The 2015-2018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</si>
  <si>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 2558-2561 สำนักงานสถิติแห่งชาติ</t>
  </si>
  <si>
    <t>(2018)</t>
  </si>
  <si>
    <t>Population Aged 6 Years and Over Access to Computer, Internet and Mobile Phone: 2015-2018</t>
  </si>
  <si>
    <t>ประชากรอายุ 6 ปีขึ้นไป จำแนกตามการใช้คอมพิวเตอร์ อินเทอร์เน็ต และโทรศัพท์มือถือ พ.ศ.  2558-2561</t>
  </si>
  <si>
    <t xml:space="preserve">Sourec:  The 2018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</si>
  <si>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2561 สำนักงานสถิติแห่งชาติ</t>
  </si>
  <si>
    <t>Table 16.4 Households with Information and Communication Technology Devices by Province of Northeastern region Region: 2018  (Cont.)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</si>
  <si>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2561  (ต่อ)</t>
  </si>
  <si>
    <t>Table 16.4 Households with Information and Communication Technology Devices by Province of Northeastern region Region: 2018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</si>
  <si>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2561</t>
  </si>
  <si>
    <t>บริการไปรษณีย์ เป็นรายอำเภอ ปีงบประมาณ 2560-2561</t>
  </si>
  <si>
    <t>Postal Services by District: Fiscal Years 2017-2018</t>
  </si>
  <si>
    <t>2561 (2018)</t>
  </si>
  <si>
    <t>บริการไปรษณีย์ เป็นรายอำเภอ ปีงบประมาณ  2560-2561  (ต่อ)</t>
  </si>
  <si>
    <t>Postal Services by District: Fiscal Years 2017-2018 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</si>
</sst>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#,##0.000;\-#,##0.000"/>
  </numFmts>
  <fonts count="23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</cellStyleXfs>
  <cellXfs count="204">
    <xf numFmtId="0" fontId="0" fillId="0" borderId="0" xfId="0"/>
    <xf numFmtId="187" fontId="3" fillId="0" borderId="1" xfId="2" applyNumberFormat="1" applyFont="1" applyBorder="1" applyAlignment="1">
      <alignment vertical="center"/>
    </xf>
    <xf numFmtId="187" fontId="3" fillId="0" borderId="0" xfId="2" applyNumberFormat="1" applyFont="1" applyBorder="1" applyAlignment="1">
      <alignment vertical="center"/>
    </xf>
    <xf numFmtId="0" fontId="9" fillId="0" borderId="0" xfId="5" applyFont="1" applyBorder="1"/>
    <xf numFmtId="0" fontId="9" fillId="0" borderId="0" xfId="5" applyFont="1"/>
    <xf numFmtId="0" fontId="7" fillId="0" borderId="0" xfId="5" applyFont="1"/>
    <xf numFmtId="0" fontId="7" fillId="0" borderId="0" xfId="5" applyFont="1" applyBorder="1"/>
    <xf numFmtId="0" fontId="7" fillId="0" borderId="1" xfId="5" applyFont="1" applyBorder="1"/>
    <xf numFmtId="0" fontId="7" fillId="0" borderId="4" xfId="5" applyFont="1" applyBorder="1"/>
    <xf numFmtId="0" fontId="7" fillId="0" borderId="5" xfId="5" applyFont="1" applyBorder="1"/>
    <xf numFmtId="0" fontId="7" fillId="0" borderId="0" xfId="5" applyFont="1" applyBorder="1" applyAlignment="1"/>
    <xf numFmtId="0" fontId="4" fillId="0" borderId="0" xfId="1" applyFont="1" applyBorder="1" applyAlignment="1">
      <alignment horizontal="left"/>
    </xf>
    <xf numFmtId="0" fontId="7" fillId="0" borderId="0" xfId="5" applyFont="1" applyBorder="1" applyAlignment="1">
      <alignment horizontal="center"/>
    </xf>
    <xf numFmtId="187" fontId="7" fillId="0" borderId="7" xfId="6" applyNumberFormat="1" applyFont="1" applyBorder="1" applyAlignment="1"/>
    <xf numFmtId="0" fontId="7" fillId="0" borderId="7" xfId="5" applyFont="1" applyBorder="1" applyAlignment="1"/>
    <xf numFmtId="3" fontId="11" fillId="0" borderId="0" xfId="7" applyNumberFormat="1" applyFont="1" applyFill="1" applyBorder="1" applyAlignment="1"/>
    <xf numFmtId="187" fontId="12" fillId="0" borderId="0" xfId="2" applyNumberFormat="1" applyFont="1" applyFill="1" applyBorder="1" applyAlignment="1"/>
    <xf numFmtId="0" fontId="4" fillId="0" borderId="0" xfId="1" applyFont="1" applyAlignment="1">
      <alignment horizontal="left"/>
    </xf>
    <xf numFmtId="0" fontId="6" fillId="0" borderId="0" xfId="5" applyFont="1" applyBorder="1"/>
    <xf numFmtId="0" fontId="6" fillId="0" borderId="0" xfId="5" applyFont="1"/>
    <xf numFmtId="0" fontId="14" fillId="0" borderId="0" xfId="5" applyFont="1" applyAlignment="1">
      <alignment horizontal="center"/>
    </xf>
    <xf numFmtId="0" fontId="14" fillId="0" borderId="0" xfId="5" applyFont="1"/>
    <xf numFmtId="0" fontId="14" fillId="0" borderId="0" xfId="5" applyFont="1" applyBorder="1"/>
    <xf numFmtId="3" fontId="11" fillId="0" borderId="0" xfId="7" applyNumberFormat="1" applyFont="1" applyFill="1" applyAlignment="1"/>
    <xf numFmtId="187" fontId="12" fillId="0" borderId="0" xfId="2" applyNumberFormat="1" applyFont="1" applyFill="1" applyAlignment="1"/>
    <xf numFmtId="187" fontId="4" fillId="0" borderId="0" xfId="2" applyNumberFormat="1" applyFont="1" applyAlignment="1"/>
    <xf numFmtId="187" fontId="15" fillId="0" borderId="0" xfId="2" applyNumberFormat="1" applyFont="1" applyFill="1" applyAlignment="1"/>
    <xf numFmtId="3" fontId="15" fillId="2" borderId="6" xfId="8" applyNumberFormat="1" applyFont="1" applyFill="1" applyBorder="1" applyAlignment="1">
      <alignment horizontal="right" wrapText="1"/>
    </xf>
    <xf numFmtId="0" fontId="6" fillId="0" borderId="0" xfId="5" applyFont="1" applyBorder="1" applyAlignment="1"/>
    <xf numFmtId="3" fontId="12" fillId="2" borderId="6" xfId="8" applyNumberFormat="1" applyFont="1" applyFill="1" applyBorder="1" applyAlignment="1">
      <alignment horizontal="right" wrapText="1"/>
    </xf>
    <xf numFmtId="0" fontId="6" fillId="0" borderId="7" xfId="5" applyFont="1" applyBorder="1" applyAlignment="1"/>
    <xf numFmtId="187" fontId="7" fillId="0" borderId="6" xfId="6" applyNumberFormat="1" applyFont="1" applyBorder="1" applyAlignment="1"/>
    <xf numFmtId="0" fontId="4" fillId="0" borderId="0" xfId="5" applyFont="1" applyAlignment="1">
      <alignment horizontal="right"/>
    </xf>
    <xf numFmtId="187" fontId="7" fillId="0" borderId="0" xfId="6" applyNumberFormat="1" applyFont="1" applyBorder="1" applyAlignment="1"/>
    <xf numFmtId="187" fontId="4" fillId="0" borderId="0" xfId="2" applyNumberFormat="1" applyFont="1" applyBorder="1" applyAlignment="1"/>
    <xf numFmtId="0" fontId="7" fillId="0" borderId="0" xfId="5" applyFont="1" applyBorder="1" applyAlignment="1">
      <alignment horizontal="left"/>
    </xf>
    <xf numFmtId="0" fontId="7" fillId="0" borderId="8" xfId="5" applyFont="1" applyBorder="1"/>
    <xf numFmtId="187" fontId="7" fillId="0" borderId="0" xfId="6" applyNumberFormat="1" applyFont="1" applyAlignment="1"/>
    <xf numFmtId="187" fontId="7" fillId="0" borderId="6" xfId="5" applyNumberFormat="1" applyFont="1" applyBorder="1" applyAlignment="1"/>
    <xf numFmtId="187" fontId="6" fillId="0" borderId="6" xfId="5" applyNumberFormat="1" applyFont="1" applyBorder="1" applyAlignment="1"/>
    <xf numFmtId="187" fontId="6" fillId="0" borderId="6" xfId="6" applyNumberFormat="1" applyFont="1" applyBorder="1" applyAlignment="1"/>
    <xf numFmtId="187" fontId="6" fillId="0" borderId="0" xfId="6" applyNumberFormat="1" applyFont="1" applyAlignment="1"/>
    <xf numFmtId="187" fontId="6" fillId="0" borderId="7" xfId="6" applyNumberFormat="1" applyFont="1" applyBorder="1" applyAlignment="1"/>
    <xf numFmtId="187" fontId="7" fillId="0" borderId="16" xfId="6" applyNumberFormat="1" applyFont="1" applyBorder="1" applyAlignment="1"/>
    <xf numFmtId="187" fontId="6" fillId="0" borderId="13" xfId="6" applyNumberFormat="1" applyFont="1" applyBorder="1" applyAlignment="1"/>
    <xf numFmtId="187" fontId="6" fillId="0" borderId="16" xfId="6" applyNumberFormat="1" applyFont="1" applyBorder="1" applyAlignment="1"/>
    <xf numFmtId="0" fontId="9" fillId="0" borderId="1" xfId="5" quotePrefix="1" applyFont="1" applyBorder="1" applyAlignment="1">
      <alignment horizontal="center"/>
    </xf>
    <xf numFmtId="0" fontId="9" fillId="0" borderId="4" xfId="5" quotePrefix="1" applyFont="1" applyBorder="1" applyAlignment="1">
      <alignment horizontal="center"/>
    </xf>
    <xf numFmtId="0" fontId="9" fillId="0" borderId="1" xfId="5" applyFont="1" applyBorder="1"/>
    <xf numFmtId="0" fontId="9" fillId="0" borderId="2" xfId="5" quotePrefix="1" applyFont="1" applyBorder="1" applyAlignment="1">
      <alignment horizontal="center"/>
    </xf>
    <xf numFmtId="0" fontId="9" fillId="0" borderId="10" xfId="5" quotePrefix="1" applyFont="1" applyBorder="1" applyAlignment="1">
      <alignment horizontal="center"/>
    </xf>
    <xf numFmtId="0" fontId="9" fillId="0" borderId="13" xfId="5" quotePrefix="1" applyFont="1" applyBorder="1" applyAlignment="1">
      <alignment horizontal="center"/>
    </xf>
    <xf numFmtId="0" fontId="9" fillId="0" borderId="2" xfId="5" applyFont="1" applyBorder="1"/>
    <xf numFmtId="0" fontId="9" fillId="0" borderId="0" xfId="14" applyFont="1" applyBorder="1"/>
    <xf numFmtId="0" fontId="9" fillId="0" borderId="0" xfId="14" applyFont="1"/>
    <xf numFmtId="0" fontId="7" fillId="0" borderId="0" xfId="14" applyFont="1"/>
    <xf numFmtId="0" fontId="7" fillId="0" borderId="0" xfId="14" applyFont="1" applyBorder="1"/>
    <xf numFmtId="0" fontId="7" fillId="0" borderId="1" xfId="14" applyFont="1" applyBorder="1"/>
    <xf numFmtId="0" fontId="7" fillId="0" borderId="5" xfId="14" applyFont="1" applyBorder="1"/>
    <xf numFmtId="0" fontId="7" fillId="0" borderId="4" xfId="14" applyFont="1" applyBorder="1"/>
    <xf numFmtId="0" fontId="7" fillId="0" borderId="8" xfId="14" applyFont="1" applyBorder="1"/>
    <xf numFmtId="0" fontId="7" fillId="0" borderId="12" xfId="14" applyFont="1" applyFill="1" applyBorder="1" applyAlignment="1">
      <alignment horizontal="left"/>
    </xf>
    <xf numFmtId="187" fontId="7" fillId="0" borderId="6" xfId="12" applyNumberFormat="1" applyFont="1" applyBorder="1" applyAlignment="1">
      <alignment horizontal="right"/>
    </xf>
    <xf numFmtId="187" fontId="7" fillId="0" borderId="16" xfId="12" applyNumberFormat="1" applyFont="1" applyBorder="1" applyAlignment="1">
      <alignment horizontal="right"/>
    </xf>
    <xf numFmtId="0" fontId="7" fillId="0" borderId="16" xfId="14" applyFont="1" applyBorder="1" applyAlignment="1">
      <alignment horizontal="right"/>
    </xf>
    <xf numFmtId="0" fontId="7" fillId="0" borderId="7" xfId="14" applyFont="1" applyBorder="1" applyAlignment="1"/>
    <xf numFmtId="0" fontId="7" fillId="0" borderId="0" xfId="14" applyFont="1" applyBorder="1" applyAlignment="1"/>
    <xf numFmtId="187" fontId="7" fillId="0" borderId="16" xfId="12" applyNumberFormat="1" applyFont="1" applyBorder="1" applyAlignment="1"/>
    <xf numFmtId="187" fontId="7" fillId="0" borderId="6" xfId="12" applyNumberFormat="1" applyFont="1" applyBorder="1" applyAlignment="1"/>
    <xf numFmtId="0" fontId="7" fillId="0" borderId="16" xfId="14" applyFont="1" applyBorder="1" applyAlignment="1"/>
    <xf numFmtId="0" fontId="7" fillId="0" borderId="0" xfId="14" applyFont="1" applyFill="1" applyBorder="1" applyAlignment="1">
      <alignment horizontal="left"/>
    </xf>
    <xf numFmtId="0" fontId="7" fillId="0" borderId="0" xfId="14" applyFont="1" applyFill="1" applyAlignment="1"/>
    <xf numFmtId="0" fontId="7" fillId="0" borderId="0" xfId="14" applyFont="1" applyBorder="1" applyAlignment="1">
      <alignment horizontal="center" vertical="center" shrinkToFit="1"/>
    </xf>
    <xf numFmtId="0" fontId="7" fillId="0" borderId="6" xfId="14" applyFont="1" applyBorder="1" applyAlignment="1">
      <alignment horizontal="center"/>
    </xf>
    <xf numFmtId="0" fontId="7" fillId="0" borderId="7" xfId="14" applyFont="1" applyBorder="1" applyAlignment="1">
      <alignment horizontal="center" vertical="center" shrinkToFit="1"/>
    </xf>
    <xf numFmtId="0" fontId="7" fillId="0" borderId="4" xfId="14" applyFont="1" applyBorder="1" applyAlignment="1">
      <alignment horizontal="center"/>
    </xf>
    <xf numFmtId="0" fontId="7" fillId="0" borderId="10" xfId="14" applyFont="1" applyBorder="1" applyAlignment="1">
      <alignment horizontal="center"/>
    </xf>
    <xf numFmtId="0" fontId="6" fillId="0" borderId="0" xfId="14" applyFont="1"/>
    <xf numFmtId="0" fontId="14" fillId="0" borderId="0" xfId="14" applyFont="1"/>
    <xf numFmtId="0" fontId="14" fillId="0" borderId="0" xfId="14" applyFont="1" applyAlignment="1">
      <alignment horizontal="center"/>
    </xf>
    <xf numFmtId="187" fontId="7" fillId="0" borderId="0" xfId="12" applyNumberFormat="1" applyFont="1" applyBorder="1" applyAlignment="1"/>
    <xf numFmtId="187" fontId="6" fillId="0" borderId="6" xfId="12" applyNumberFormat="1" applyFont="1" applyBorder="1" applyAlignment="1"/>
    <xf numFmtId="0" fontId="6" fillId="0" borderId="0" xfId="14" applyFont="1" applyBorder="1"/>
    <xf numFmtId="0" fontId="14" fillId="0" borderId="0" xfId="14" applyFont="1" applyBorder="1"/>
    <xf numFmtId="0" fontId="6" fillId="0" borderId="0" xfId="14" applyFont="1" applyBorder="1" applyAlignment="1">
      <alignment horizontal="center"/>
    </xf>
    <xf numFmtId="0" fontId="6" fillId="0" borderId="0" xfId="5" applyFont="1" applyAlignment="1"/>
    <xf numFmtId="0" fontId="7" fillId="0" borderId="0" xfId="5" applyFont="1" applyAlignment="1"/>
    <xf numFmtId="0" fontId="7" fillId="0" borderId="16" xfId="5" applyFont="1" applyBorder="1" applyAlignment="1"/>
    <xf numFmtId="0" fontId="7" fillId="0" borderId="0" xfId="14" applyFont="1" applyAlignment="1"/>
    <xf numFmtId="0" fontId="9" fillId="0" borderId="0" xfId="14" applyFont="1" applyAlignment="1"/>
    <xf numFmtId="0" fontId="9" fillId="0" borderId="0" xfId="14" applyFont="1" applyBorder="1" applyAlignment="1"/>
    <xf numFmtId="187" fontId="3" fillId="0" borderId="0" xfId="2" applyNumberFormat="1" applyFont="1" applyAlignment="1"/>
    <xf numFmtId="187" fontId="3" fillId="0" borderId="0" xfId="2" applyNumberFormat="1" applyFont="1" applyBorder="1" applyAlignment="1"/>
    <xf numFmtId="187" fontId="3" fillId="0" borderId="0" xfId="2" applyNumberFormat="1" applyFont="1" applyFill="1" applyAlignment="1">
      <alignment horizontal="left"/>
    </xf>
    <xf numFmtId="187" fontId="4" fillId="0" borderId="0" xfId="2" applyNumberFormat="1" applyFont="1" applyFill="1" applyAlignment="1"/>
    <xf numFmtId="0" fontId="9" fillId="0" borderId="0" xfId="21" applyFont="1" applyBorder="1"/>
    <xf numFmtId="0" fontId="9" fillId="0" borderId="0" xfId="21" applyFont="1"/>
    <xf numFmtId="0" fontId="7" fillId="0" borderId="0" xfId="21" applyFont="1" applyBorder="1"/>
    <xf numFmtId="0" fontId="7" fillId="0" borderId="0" xfId="21" applyFont="1"/>
    <xf numFmtId="0" fontId="7" fillId="0" borderId="1" xfId="21" applyFont="1" applyBorder="1"/>
    <xf numFmtId="0" fontId="7" fillId="0" borderId="4" xfId="21" applyFont="1" applyBorder="1"/>
    <xf numFmtId="187" fontId="7" fillId="0" borderId="4" xfId="22" applyNumberFormat="1" applyFont="1" applyBorder="1"/>
    <xf numFmtId="0" fontId="7" fillId="0" borderId="5" xfId="21" applyFont="1" applyBorder="1"/>
    <xf numFmtId="188" fontId="7" fillId="0" borderId="6" xfId="21" applyNumberFormat="1" applyFont="1" applyBorder="1" applyAlignment="1"/>
    <xf numFmtId="189" fontId="7" fillId="0" borderId="11" xfId="22" applyNumberFormat="1" applyFont="1" applyFill="1" applyBorder="1" applyAlignment="1" applyProtection="1">
      <alignment horizontal="right"/>
    </xf>
    <xf numFmtId="187" fontId="7" fillId="0" borderId="16" xfId="22" applyNumberFormat="1" applyFont="1" applyBorder="1" applyAlignment="1"/>
    <xf numFmtId="187" fontId="7" fillId="0" borderId="0" xfId="22" applyNumberFormat="1" applyFont="1" applyBorder="1" applyAlignment="1"/>
    <xf numFmtId="187" fontId="7" fillId="0" borderId="6" xfId="22" applyNumberFormat="1" applyFont="1" applyBorder="1" applyAlignment="1"/>
    <xf numFmtId="0" fontId="7" fillId="0" borderId="7" xfId="21" applyFont="1" applyBorder="1"/>
    <xf numFmtId="0" fontId="7" fillId="0" borderId="6" xfId="21" applyFont="1" applyBorder="1" applyAlignment="1"/>
    <xf numFmtId="0" fontId="7" fillId="0" borderId="0" xfId="21" applyFont="1" applyBorder="1" applyAlignment="1"/>
    <xf numFmtId="0" fontId="7" fillId="0" borderId="7" xfId="21" applyFont="1" applyBorder="1" applyAlignment="1"/>
    <xf numFmtId="0" fontId="6" fillId="0" borderId="0" xfId="21" applyFont="1" applyBorder="1" applyAlignment="1">
      <alignment vertical="center"/>
    </xf>
    <xf numFmtId="0" fontId="6" fillId="0" borderId="0" xfId="21" applyFont="1" applyBorder="1" applyAlignment="1">
      <alignment vertical="center" shrinkToFit="1"/>
    </xf>
    <xf numFmtId="0" fontId="7" fillId="0" borderId="2" xfId="21" applyFont="1" applyBorder="1"/>
    <xf numFmtId="189" fontId="6" fillId="0" borderId="12" xfId="22" applyNumberFormat="1" applyFont="1" applyFill="1" applyBorder="1" applyAlignment="1" applyProtection="1">
      <alignment horizontal="right" vertical="center"/>
    </xf>
    <xf numFmtId="189" fontId="6" fillId="0" borderId="11" xfId="22" applyNumberFormat="1" applyFont="1" applyFill="1" applyBorder="1" applyAlignment="1" applyProtection="1">
      <alignment horizontal="right"/>
    </xf>
    <xf numFmtId="187" fontId="6" fillId="0" borderId="16" xfId="22" applyNumberFormat="1" applyFont="1" applyBorder="1" applyAlignment="1">
      <alignment horizontal="right"/>
    </xf>
    <xf numFmtId="187" fontId="6" fillId="0" borderId="0" xfId="22" applyNumberFormat="1" applyFont="1" applyBorder="1" applyAlignment="1">
      <alignment horizontal="right"/>
    </xf>
    <xf numFmtId="187" fontId="6" fillId="0" borderId="9" xfId="22" applyNumberFormat="1" applyFont="1" applyBorder="1" applyAlignment="1">
      <alignment horizontal="right"/>
    </xf>
    <xf numFmtId="187" fontId="6" fillId="0" borderId="13" xfId="22" applyNumberFormat="1" applyFont="1" applyBorder="1" applyAlignment="1">
      <alignment horizontal="right"/>
    </xf>
    <xf numFmtId="0" fontId="6" fillId="0" borderId="0" xfId="21" applyFont="1" applyBorder="1" applyAlignment="1">
      <alignment horizontal="center" vertical="center" shrinkToFit="1"/>
    </xf>
    <xf numFmtId="0" fontId="9" fillId="0" borderId="0" xfId="21" applyFont="1" applyBorder="1" applyAlignment="1">
      <alignment shrinkToFit="1"/>
    </xf>
    <xf numFmtId="0" fontId="7" fillId="0" borderId="1" xfId="21" applyFont="1" applyBorder="1" applyAlignment="1">
      <alignment horizontal="center"/>
    </xf>
    <xf numFmtId="0" fontId="7" fillId="0" borderId="4" xfId="21" quotePrefix="1" applyFont="1" applyBorder="1" applyAlignment="1">
      <alignment horizontal="center" vertical="center"/>
    </xf>
    <xf numFmtId="0" fontId="7" fillId="0" borderId="8" xfId="21" quotePrefix="1" applyFont="1" applyBorder="1" applyAlignment="1">
      <alignment horizontal="center" vertical="center"/>
    </xf>
    <xf numFmtId="0" fontId="7" fillId="0" borderId="0" xfId="21" applyFont="1" applyBorder="1" applyAlignment="1">
      <alignment horizontal="center"/>
    </xf>
    <xf numFmtId="0" fontId="7" fillId="0" borderId="13" xfId="21" applyFont="1" applyBorder="1" applyAlignment="1">
      <alignment horizontal="center"/>
    </xf>
    <xf numFmtId="0" fontId="7" fillId="0" borderId="2" xfId="21" applyFont="1" applyBorder="1" applyAlignment="1">
      <alignment horizontal="center" vertical="top"/>
    </xf>
    <xf numFmtId="0" fontId="4" fillId="0" borderId="0" xfId="21" applyFont="1" applyAlignment="1">
      <alignment horizontal="right"/>
    </xf>
    <xf numFmtId="0" fontId="6" fillId="0" borderId="0" xfId="21" applyFont="1" applyBorder="1"/>
    <xf numFmtId="0" fontId="6" fillId="0" borderId="0" xfId="21" applyFont="1"/>
    <xf numFmtId="0" fontId="14" fillId="0" borderId="0" xfId="21" applyFont="1" applyAlignment="1">
      <alignment horizontal="center"/>
    </xf>
    <xf numFmtId="0" fontId="14" fillId="0" borderId="0" xfId="21" applyFont="1"/>
    <xf numFmtId="0" fontId="14" fillId="0" borderId="0" xfId="21" applyFont="1" applyBorder="1"/>
    <xf numFmtId="0" fontId="4" fillId="0" borderId="0" xfId="21" applyFont="1" applyBorder="1"/>
    <xf numFmtId="0" fontId="9" fillId="0" borderId="0" xfId="21" applyFont="1" applyBorder="1" applyAlignment="1"/>
    <xf numFmtId="0" fontId="7" fillId="0" borderId="0" xfId="21" applyFont="1" applyBorder="1" applyAlignment="1">
      <alignment horizontal="center" vertical="center" shrinkToFit="1"/>
    </xf>
    <xf numFmtId="187" fontId="7" fillId="0" borderId="0" xfId="22" applyNumberFormat="1" applyFont="1" applyBorder="1" applyAlignment="1">
      <alignment horizontal="center" shrinkToFit="1"/>
    </xf>
    <xf numFmtId="3" fontId="7" fillId="0" borderId="0" xfId="21" applyNumberFormat="1" applyFont="1" applyBorder="1" applyAlignment="1"/>
    <xf numFmtId="0" fontId="4" fillId="0" borderId="0" xfId="21" applyFont="1"/>
    <xf numFmtId="0" fontId="4" fillId="0" borderId="0" xfId="21" applyFont="1" applyBorder="1" applyAlignment="1">
      <alignment shrinkToFit="1"/>
    </xf>
    <xf numFmtId="0" fontId="7" fillId="0" borderId="4" xfId="21" applyFont="1" applyBorder="1" applyAlignment="1">
      <alignment horizontal="center" vertical="top"/>
    </xf>
    <xf numFmtId="0" fontId="7" fillId="0" borderId="4" xfId="21" applyFont="1" applyBorder="1" applyAlignment="1">
      <alignment horizontal="center"/>
    </xf>
    <xf numFmtId="0" fontId="7" fillId="0" borderId="0" xfId="21" applyFont="1" applyBorder="1" applyAlignment="1">
      <alignment horizontal="center" shrinkToFit="1"/>
    </xf>
    <xf numFmtId="187" fontId="7" fillId="0" borderId="7" xfId="22" applyNumberFormat="1" applyFont="1" applyBorder="1" applyAlignment="1"/>
    <xf numFmtId="3" fontId="5" fillId="0" borderId="0" xfId="23" applyNumberFormat="1" applyFont="1" applyAlignment="1">
      <alignment horizontal="right"/>
    </xf>
    <xf numFmtId="187" fontId="7" fillId="0" borderId="6" xfId="22" applyNumberFormat="1" applyFont="1" applyBorder="1" applyAlignment="1">
      <alignment horizontal="center" shrinkToFit="1"/>
    </xf>
    <xf numFmtId="187" fontId="7" fillId="0" borderId="7" xfId="22" applyNumberFormat="1" applyFont="1" applyBorder="1" applyAlignment="1">
      <alignment horizontal="center" shrinkToFit="1"/>
    </xf>
    <xf numFmtId="0" fontId="7" fillId="0" borderId="1" xfId="21" applyFont="1" applyBorder="1" applyAlignment="1">
      <alignment horizontal="center" vertical="center" wrapText="1"/>
    </xf>
    <xf numFmtId="0" fontId="7" fillId="0" borderId="4" xfId="21" applyFont="1" applyBorder="1" applyAlignment="1">
      <alignment horizontal="center" vertical="center"/>
    </xf>
    <xf numFmtId="0" fontId="7" fillId="0" borderId="5" xfId="21" applyFont="1" applyBorder="1" applyAlignment="1">
      <alignment horizontal="center" vertical="center" wrapText="1"/>
    </xf>
    <xf numFmtId="0" fontId="7" fillId="0" borderId="6" xfId="21" applyFont="1" applyBorder="1" applyAlignment="1">
      <alignment horizontal="center" vertical="center"/>
    </xf>
    <xf numFmtId="0" fontId="7" fillId="0" borderId="0" xfId="21" applyFont="1" applyBorder="1" applyAlignment="1">
      <alignment horizontal="center" vertical="top"/>
    </xf>
    <xf numFmtId="0" fontId="6" fillId="0" borderId="0" xfId="21" applyFont="1" applyBorder="1" applyAlignment="1"/>
    <xf numFmtId="0" fontId="7" fillId="0" borderId="6" xfId="21" applyFont="1" applyBorder="1" applyAlignment="1">
      <alignment horizontal="center" vertical="top"/>
    </xf>
    <xf numFmtId="0" fontId="7" fillId="0" borderId="6" xfId="21" applyFont="1" applyBorder="1" applyAlignment="1">
      <alignment horizontal="center"/>
    </xf>
    <xf numFmtId="0" fontId="7" fillId="0" borderId="7" xfId="21" applyFont="1" applyBorder="1" applyAlignment="1">
      <alignment horizontal="center" vertical="center" shrinkToFit="1"/>
    </xf>
    <xf numFmtId="0" fontId="9" fillId="0" borderId="2" xfId="5" applyFont="1" applyBorder="1" applyAlignment="1">
      <alignment horizontal="center" vertical="center" shrinkToFit="1"/>
    </xf>
    <xf numFmtId="0" fontId="9" fillId="0" borderId="1" xfId="5" applyFont="1" applyBorder="1" applyAlignment="1">
      <alignment horizontal="center" vertical="center" shrinkToFit="1"/>
    </xf>
    <xf numFmtId="0" fontId="9" fillId="0" borderId="9" xfId="5" applyFont="1" applyBorder="1" applyAlignment="1">
      <alignment horizontal="center" vertical="center" shrinkToFit="1"/>
    </xf>
    <xf numFmtId="0" fontId="9" fillId="0" borderId="5" xfId="5" applyFont="1" applyBorder="1" applyAlignment="1">
      <alignment horizontal="center" vertical="center" shrinkToFit="1"/>
    </xf>
    <xf numFmtId="0" fontId="14" fillId="0" borderId="0" xfId="5" applyFont="1" applyAlignment="1">
      <alignment horizontal="left"/>
    </xf>
    <xf numFmtId="0" fontId="7" fillId="0" borderId="2" xfId="14" applyFont="1" applyBorder="1" applyAlignment="1">
      <alignment horizontal="center" vertical="center" shrinkToFit="1"/>
    </xf>
    <xf numFmtId="0" fontId="7" fillId="0" borderId="9" xfId="14" applyFont="1" applyBorder="1" applyAlignment="1">
      <alignment horizontal="center" vertical="center" shrinkToFit="1"/>
    </xf>
    <xf numFmtId="0" fontId="7" fillId="0" borderId="0" xfId="14" applyFont="1" applyBorder="1" applyAlignment="1">
      <alignment horizontal="center" vertical="center" shrinkToFit="1"/>
    </xf>
    <xf numFmtId="0" fontId="7" fillId="0" borderId="7" xfId="14" applyFont="1" applyBorder="1" applyAlignment="1">
      <alignment horizontal="center" vertical="center" shrinkToFit="1"/>
    </xf>
    <xf numFmtId="0" fontId="7" fillId="0" borderId="1" xfId="14" applyFont="1" applyBorder="1" applyAlignment="1">
      <alignment horizontal="center" vertical="center" shrinkToFit="1"/>
    </xf>
    <xf numFmtId="0" fontId="7" fillId="0" borderId="5" xfId="14" applyFont="1" applyBorder="1" applyAlignment="1">
      <alignment horizontal="center" vertical="center" shrinkToFit="1"/>
    </xf>
    <xf numFmtId="0" fontId="7" fillId="0" borderId="14" xfId="14" applyFont="1" applyBorder="1" applyAlignment="1">
      <alignment horizontal="center" vertical="center"/>
    </xf>
    <xf numFmtId="0" fontId="7" fillId="0" borderId="3" xfId="14" applyFont="1" applyBorder="1" applyAlignment="1">
      <alignment horizontal="center" vertical="center"/>
    </xf>
    <xf numFmtId="0" fontId="7" fillId="0" borderId="15" xfId="14" applyFont="1" applyBorder="1" applyAlignment="1">
      <alignment horizontal="center" vertical="center"/>
    </xf>
    <xf numFmtId="0" fontId="6" fillId="0" borderId="0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7" fillId="0" borderId="10" xfId="21" applyFont="1" applyBorder="1" applyAlignment="1">
      <alignment horizontal="center"/>
    </xf>
    <xf numFmtId="0" fontId="7" fillId="0" borderId="2" xfId="21" applyFont="1" applyBorder="1" applyAlignment="1">
      <alignment horizontal="center"/>
    </xf>
    <xf numFmtId="0" fontId="7" fillId="0" borderId="9" xfId="2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21" applyFont="1" applyBorder="1" applyAlignment="1">
      <alignment horizontal="center" vertical="center" wrapText="1"/>
    </xf>
    <xf numFmtId="0" fontId="7" fillId="0" borderId="0" xfId="21" applyFont="1" applyBorder="1" applyAlignment="1">
      <alignment horizontal="center" vertical="center" wrapText="1"/>
    </xf>
    <xf numFmtId="0" fontId="7" fillId="0" borderId="1" xfId="21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/>
    </xf>
    <xf numFmtId="0" fontId="6" fillId="0" borderId="9" xfId="21" applyFont="1" applyBorder="1" applyAlignment="1">
      <alignment horizontal="center" vertical="center"/>
    </xf>
    <xf numFmtId="0" fontId="6" fillId="0" borderId="0" xfId="21" applyFont="1" applyBorder="1" applyAlignment="1">
      <alignment horizontal="center" vertical="center" shrinkToFit="1"/>
    </xf>
    <xf numFmtId="0" fontId="7" fillId="0" borderId="14" xfId="21" applyFont="1" applyBorder="1" applyAlignment="1">
      <alignment horizontal="center"/>
    </xf>
    <xf numFmtId="0" fontId="7" fillId="0" borderId="3" xfId="21" applyFont="1" applyBorder="1" applyAlignment="1">
      <alignment horizontal="center"/>
    </xf>
    <xf numFmtId="0" fontId="7" fillId="0" borderId="15" xfId="21" applyFont="1" applyBorder="1" applyAlignment="1">
      <alignment horizontal="center"/>
    </xf>
    <xf numFmtId="0" fontId="7" fillId="0" borderId="8" xfId="21" applyFont="1" applyBorder="1" applyAlignment="1">
      <alignment horizontal="center"/>
    </xf>
    <xf numFmtId="0" fontId="7" fillId="0" borderId="5" xfId="21" applyFont="1" applyBorder="1" applyAlignment="1">
      <alignment horizontal="center"/>
    </xf>
    <xf numFmtId="0" fontId="7" fillId="0" borderId="9" xfId="21" applyFont="1" applyBorder="1" applyAlignment="1">
      <alignment horizontal="center" vertical="center" wrapText="1"/>
    </xf>
    <xf numFmtId="0" fontId="7" fillId="0" borderId="7" xfId="21" applyFont="1" applyBorder="1" applyAlignment="1">
      <alignment horizontal="center" vertical="center" wrapText="1"/>
    </xf>
    <xf numFmtId="0" fontId="7" fillId="0" borderId="1" xfId="21" applyFont="1" applyBorder="1" applyAlignment="1">
      <alignment horizontal="center"/>
    </xf>
    <xf numFmtId="0" fontId="20" fillId="0" borderId="0" xfId="0" quotePrefix="1" applyFont="1" applyBorder="1" applyAlignment="1">
      <alignment horizontal="left" vertical="top"/>
    </xf>
    <xf numFmtId="190" fontId="20" fillId="0" borderId="0" xfId="0" applyNumberFormat="1" applyFont="1" applyBorder="1" applyAlignment="1">
      <alignment vertical="center"/>
    </xf>
    <xf numFmtId="187" fontId="6" fillId="0" borderId="6" xfId="12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 vertical="center"/>
    </xf>
    <xf numFmtId="3" fontId="22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3" fontId="22" fillId="0" borderId="0" xfId="0" applyNumberFormat="1" applyFont="1" applyBorder="1" applyAlignment="1">
      <alignment vertical="center"/>
    </xf>
  </cellXfs>
  <cellStyles count="24">
    <cellStyle name="Comma 2" xfId="15"/>
    <cellStyle name="Comma 3" xfId="16"/>
    <cellStyle name="Comma 4" xfId="2"/>
    <cellStyle name="Comma 5" xfId="9"/>
    <cellStyle name="Normal 2" xfId="4"/>
    <cellStyle name="Normal 2 2" xfId="10"/>
    <cellStyle name="Normal 3" xfId="3"/>
    <cellStyle name="Normal 3 2" xfId="23"/>
    <cellStyle name="Normal 4" xfId="1"/>
    <cellStyle name="Normal 5" xfId="11"/>
    <cellStyle name="Normal_Sheet3" xfId="8"/>
    <cellStyle name="เครื่องหมายจุลภาค 2" xfId="12"/>
    <cellStyle name="เครื่องหมายจุลภาค 2 2" xfId="6"/>
    <cellStyle name="เครื่องหมายจุลภาค 2 2 2" xfId="22"/>
    <cellStyle name="เครื่องหมายจุลภาค 3" xfId="17"/>
    <cellStyle name="ปกติ" xfId="0" builtinId="0"/>
    <cellStyle name="ปกติ 2" xfId="13"/>
    <cellStyle name="ปกติ 3" xfId="14"/>
    <cellStyle name="ปกติ 3 2" xfId="5"/>
    <cellStyle name="ปกติ 3 2 2" xfId="21"/>
    <cellStyle name="ปกติ 4" xfId="7"/>
    <cellStyle name="ปกติ 5" xfId="18"/>
    <cellStyle name="ปกติ 6" xfId="19"/>
    <cellStyle name="ปกติ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224790</xdr:colOff>
      <xdr:row>1</xdr:row>
      <xdr:rowOff>272415</xdr:rowOff>
    </xdr:from>
    <xdr:to>
      <xdr:col>21</xdr:col>
      <xdr:colOff>28575</xdr:colOff>
      <xdr:row>20</xdr:row>
      <xdr:rowOff>193274</xdr:rowOff>
    </xdr:to>
    <xdr:grpSp>
      <xdr:nvGrpSpPr>
        <xdr:cNvPr id="6" name="Group 9"/>
        <xdr:cNvGrpSpPr/>
      </xdr:nvGrpSpPr>
      <xdr:grpSpPr>
        <a:xfrm>
          <a:off x="11588115" y="596265"/>
          <a:ext cx="356235" cy="4264259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15</xdr:col>
      <xdr:colOff>133354</xdr:colOff>
      <xdr:row>21</xdr:row>
      <xdr:rowOff>180975</xdr:rowOff>
    </xdr:from>
    <xdr:to>
      <xdr:col>16</xdr:col>
      <xdr:colOff>273507</xdr:colOff>
      <xdr:row>24</xdr:row>
      <xdr:rowOff>228600</xdr:rowOff>
    </xdr:to>
    <xdr:sp macro="" textlink="">
      <xdr:nvSpPr>
        <xdr:cNvPr id="11" name="Chevron 10"/>
        <xdr:cNvSpPr/>
      </xdr:nvSpPr>
      <xdr:spPr>
        <a:xfrm rot="16200000">
          <a:off x="8804506" y="5225823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1962150</xdr:colOff>
      <xdr:row>22</xdr:row>
      <xdr:rowOff>47625</xdr:rowOff>
    </xdr:from>
    <xdr:to>
      <xdr:col>16</xdr:col>
      <xdr:colOff>190090</xdr:colOff>
      <xdr:row>25</xdr:row>
      <xdr:rowOff>69424</xdr:rowOff>
    </xdr:to>
    <xdr:sp macro="" textlink="">
      <xdr:nvSpPr>
        <xdr:cNvPr id="12" name="TextBox 11"/>
        <xdr:cNvSpPr txBox="1"/>
      </xdr:nvSpPr>
      <xdr:spPr>
        <a:xfrm rot="5400000">
          <a:off x="8604258" y="51879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177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94170" y="5705475"/>
          <a:ext cx="5562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36</xdr:row>
      <xdr:rowOff>245745</xdr:rowOff>
    </xdr:from>
    <xdr:to>
      <xdr:col>17</xdr:col>
      <xdr:colOff>167640</xdr:colOff>
      <xdr:row>56</xdr:row>
      <xdr:rowOff>21825</xdr:rowOff>
    </xdr:to>
    <xdr:grpSp>
      <xdr:nvGrpSpPr>
        <xdr:cNvPr id="11" name="Group 9"/>
        <xdr:cNvGrpSpPr/>
      </xdr:nvGrpSpPr>
      <xdr:grpSpPr>
        <a:xfrm>
          <a:off x="11713845" y="9465945"/>
          <a:ext cx="1150620" cy="4414755"/>
          <a:chOff x="9496425" y="1295400"/>
          <a:chExt cx="409575" cy="5030070"/>
        </a:xfrm>
      </xdr:grpSpPr>
      <xdr:grpSp>
        <xdr:nvGrpSpPr>
          <xdr:cNvPr id="12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14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17" name="Group 9"/>
        <xdr:cNvGrpSpPr/>
      </xdr:nvGrpSpPr>
      <xdr:grpSpPr>
        <a:xfrm>
          <a:off x="12744450" y="24765"/>
          <a:ext cx="346710" cy="4287568"/>
          <a:chOff x="9629775" y="76200"/>
          <a:chExt cx="390525" cy="4220893"/>
        </a:xfrm>
      </xdr:grpSpPr>
      <xdr:grpSp>
        <xdr:nvGrpSpPr>
          <xdr:cNvPr id="18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19054</xdr:colOff>
      <xdr:row>51</xdr:row>
      <xdr:rowOff>47625</xdr:rowOff>
    </xdr:from>
    <xdr:to>
      <xdr:col>14</xdr:col>
      <xdr:colOff>121107</xdr:colOff>
      <xdr:row>54</xdr:row>
      <xdr:rowOff>104775</xdr:rowOff>
    </xdr:to>
    <xdr:sp macro="" textlink="">
      <xdr:nvSpPr>
        <xdr:cNvPr id="16" name="Chevron 15"/>
        <xdr:cNvSpPr/>
      </xdr:nvSpPr>
      <xdr:spPr>
        <a:xfrm rot="16200000">
          <a:off x="9471256" y="12464823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51</xdr:row>
      <xdr:rowOff>123825</xdr:rowOff>
    </xdr:from>
    <xdr:to>
      <xdr:col>14</xdr:col>
      <xdr:colOff>37690</xdr:colOff>
      <xdr:row>54</xdr:row>
      <xdr:rowOff>155149</xdr:rowOff>
    </xdr:to>
    <xdr:sp macro="" textlink="">
      <xdr:nvSpPr>
        <xdr:cNvPr id="22" name="TextBox 21"/>
        <xdr:cNvSpPr txBox="1"/>
      </xdr:nvSpPr>
      <xdr:spPr>
        <a:xfrm rot="5400000">
          <a:off x="9271008" y="12398367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26" name="Chevron 15"/>
        <xdr:cNvSpPr/>
      </xdr:nvSpPr>
      <xdr:spPr>
        <a:xfrm rot="16200000">
          <a:off x="9595081" y="148998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27" name="TextBox 21"/>
        <xdr:cNvSpPr txBox="1"/>
      </xdr:nvSpPr>
      <xdr:spPr>
        <a:xfrm rot="5400000">
          <a:off x="9394833" y="825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290104</xdr:colOff>
      <xdr:row>0</xdr:row>
      <xdr:rowOff>65314</xdr:rowOff>
    </xdr:from>
    <xdr:to>
      <xdr:col>21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0577104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21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08923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18</xdr:col>
      <xdr:colOff>235404</xdr:colOff>
      <xdr:row>1</xdr:row>
      <xdr:rowOff>0</xdr:rowOff>
    </xdr:from>
    <xdr:to>
      <xdr:col>18</xdr:col>
      <xdr:colOff>721179</xdr:colOff>
      <xdr:row>4</xdr:row>
      <xdr:rowOff>231322</xdr:rowOff>
    </xdr:to>
    <xdr:sp macro="" textlink="">
      <xdr:nvSpPr>
        <xdr:cNvPr id="8" name="Chevron 7"/>
        <xdr:cNvSpPr/>
      </xdr:nvSpPr>
      <xdr:spPr>
        <a:xfrm rot="16200000">
          <a:off x="9118828" y="383041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1189264</xdr:colOff>
      <xdr:row>1</xdr:row>
      <xdr:rowOff>61232</xdr:rowOff>
    </xdr:from>
    <xdr:to>
      <xdr:col>18</xdr:col>
      <xdr:colOff>625518</xdr:colOff>
      <xdr:row>4</xdr:row>
      <xdr:rowOff>266728</xdr:rowOff>
    </xdr:to>
    <xdr:sp macro="" textlink="">
      <xdr:nvSpPr>
        <xdr:cNvPr id="9" name="TextBox 8"/>
        <xdr:cNvSpPr txBox="1"/>
      </xdr:nvSpPr>
      <xdr:spPr>
        <a:xfrm rot="5400000">
          <a:off x="8907697" y="302978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339090</xdr:colOff>
      <xdr:row>25</xdr:row>
      <xdr:rowOff>80010</xdr:rowOff>
    </xdr:from>
    <xdr:to>
      <xdr:col>19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11045190" y="6137910"/>
          <a:ext cx="340995" cy="4653328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19</xdr:col>
      <xdr:colOff>213360</xdr:colOff>
      <xdr:row>3</xdr:row>
      <xdr:rowOff>173355</xdr:rowOff>
    </xdr:from>
    <xdr:to>
      <xdr:col>19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10919460" y="754380"/>
          <a:ext cx="354330" cy="4980539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15</xdr:col>
      <xdr:colOff>142876</xdr:colOff>
      <xdr:row>25</xdr:row>
      <xdr:rowOff>152400</xdr:rowOff>
    </xdr:from>
    <xdr:to>
      <xdr:col>17</xdr:col>
      <xdr:colOff>9526</xdr:colOff>
      <xdr:row>29</xdr:row>
      <xdr:rowOff>180975</xdr:rowOff>
    </xdr:to>
    <xdr:sp macro="" textlink="">
      <xdr:nvSpPr>
        <xdr:cNvPr id="12" name="Chevron 11"/>
        <xdr:cNvSpPr/>
      </xdr:nvSpPr>
      <xdr:spPr>
        <a:xfrm rot="16200000">
          <a:off x="8948739" y="63103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962025</xdr:colOff>
      <xdr:row>26</xdr:row>
      <xdr:rowOff>83336</xdr:rowOff>
    </xdr:from>
    <xdr:to>
      <xdr:col>16</xdr:col>
      <xdr:colOff>352015</xdr:colOff>
      <xdr:row>29</xdr:row>
      <xdr:rowOff>248010</xdr:rowOff>
    </xdr:to>
    <xdr:sp macro="" textlink="">
      <xdr:nvSpPr>
        <xdr:cNvPr id="13" name="TextBox 12"/>
        <xdr:cNvSpPr txBox="1"/>
      </xdr:nvSpPr>
      <xdr:spPr>
        <a:xfrm rot="5400000">
          <a:off x="8756658" y="6252353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16</xdr:col>
      <xdr:colOff>0</xdr:colOff>
      <xdr:row>21</xdr:row>
      <xdr:rowOff>0</xdr:rowOff>
    </xdr:from>
    <xdr:to>
      <xdr:col>17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9015413" y="51673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1000125</xdr:colOff>
      <xdr:row>21</xdr:row>
      <xdr:rowOff>142875</xdr:rowOff>
    </xdr:from>
    <xdr:to>
      <xdr:col>16</xdr:col>
      <xdr:colOff>390115</xdr:colOff>
      <xdr:row>24</xdr:row>
      <xdr:rowOff>136099</xdr:rowOff>
    </xdr:to>
    <xdr:sp macro="" textlink="">
      <xdr:nvSpPr>
        <xdr:cNvPr id="15" name="TextBox 14"/>
        <xdr:cNvSpPr txBox="1"/>
      </xdr:nvSpPr>
      <xdr:spPr>
        <a:xfrm rot="5400000">
          <a:off x="8794758" y="51593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workbookViewId="0">
      <selection activeCell="J18" sqref="J18"/>
    </sheetView>
  </sheetViews>
  <sheetFormatPr defaultColWidth="7.25" defaultRowHeight="21.75"/>
  <cols>
    <col min="1" max="1" width="1.375" style="3" customWidth="1"/>
    <col min="2" max="2" width="1.375" style="4" customWidth="1"/>
    <col min="3" max="3" width="7.375" style="4" customWidth="1"/>
    <col min="4" max="4" width="1.125" style="4" customWidth="1"/>
    <col min="5" max="5" width="20.75" style="4" customWidth="1"/>
    <col min="6" max="10" width="10.25" style="4" customWidth="1"/>
    <col min="11" max="12" width="1.375" style="4" customWidth="1"/>
    <col min="13" max="13" width="1.125" style="4" customWidth="1"/>
    <col min="14" max="14" width="26.75" style="4" customWidth="1"/>
    <col min="15" max="15" width="1.75" style="3" customWidth="1"/>
    <col min="16" max="16" width="4.5" style="3" customWidth="1"/>
    <col min="17" max="16384" width="7.25" style="3"/>
  </cols>
  <sheetData>
    <row r="1" spans="1:15" s="22" customFormat="1" ht="25.5" customHeight="1">
      <c r="B1" s="162" t="s">
        <v>213</v>
      </c>
      <c r="C1" s="162"/>
      <c r="D1" s="20"/>
      <c r="E1" s="21" t="s">
        <v>215</v>
      </c>
      <c r="F1" s="21"/>
      <c r="G1" s="21"/>
      <c r="H1" s="21"/>
      <c r="I1" s="21"/>
      <c r="J1" s="21"/>
      <c r="K1" s="21"/>
      <c r="L1" s="21"/>
      <c r="M1" s="21"/>
      <c r="N1" s="21"/>
      <c r="O1" s="3"/>
    </row>
    <row r="2" spans="1:15" s="18" customFormat="1" ht="24" customHeight="1">
      <c r="B2" s="162" t="s">
        <v>214</v>
      </c>
      <c r="C2" s="162"/>
      <c r="D2" s="20"/>
      <c r="E2" s="21" t="s">
        <v>130</v>
      </c>
      <c r="F2" s="19"/>
      <c r="G2" s="19"/>
      <c r="H2" s="19"/>
      <c r="I2" s="19"/>
      <c r="J2" s="19"/>
      <c r="K2" s="19"/>
      <c r="L2" s="19"/>
      <c r="M2" s="19"/>
      <c r="O2" s="6"/>
    </row>
    <row r="3" spans="1:15" ht="15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2" t="s">
        <v>129</v>
      </c>
    </row>
    <row r="4" spans="1:15" ht="21.75" customHeight="1">
      <c r="A4" s="52"/>
      <c r="B4" s="158" t="s">
        <v>128</v>
      </c>
      <c r="C4" s="158"/>
      <c r="D4" s="158"/>
      <c r="E4" s="160"/>
      <c r="F4" s="51" t="s">
        <v>127</v>
      </c>
      <c r="G4" s="51" t="s">
        <v>126</v>
      </c>
      <c r="H4" s="51" t="s">
        <v>125</v>
      </c>
      <c r="I4" s="51" t="s">
        <v>124</v>
      </c>
      <c r="J4" s="51" t="s">
        <v>123</v>
      </c>
      <c r="K4" s="50"/>
      <c r="L4" s="49"/>
      <c r="M4" s="158" t="s">
        <v>122</v>
      </c>
      <c r="N4" s="158"/>
    </row>
    <row r="5" spans="1:15" ht="21.75" customHeight="1">
      <c r="A5" s="48"/>
      <c r="B5" s="159"/>
      <c r="C5" s="159"/>
      <c r="D5" s="159"/>
      <c r="E5" s="161"/>
      <c r="F5" s="47" t="s">
        <v>121</v>
      </c>
      <c r="G5" s="47" t="s">
        <v>84</v>
      </c>
      <c r="H5" s="47" t="s">
        <v>85</v>
      </c>
      <c r="I5" s="47" t="s">
        <v>83</v>
      </c>
      <c r="J5" s="47" t="s">
        <v>82</v>
      </c>
      <c r="K5" s="46"/>
      <c r="L5" s="46"/>
      <c r="M5" s="159"/>
      <c r="N5" s="159"/>
    </row>
    <row r="6" spans="1:15" s="10" customFormat="1" ht="20.45" customHeight="1">
      <c r="A6" s="28" t="s">
        <v>120</v>
      </c>
      <c r="C6" s="28"/>
      <c r="D6" s="28"/>
      <c r="E6" s="14"/>
      <c r="F6" s="40">
        <v>174451</v>
      </c>
      <c r="G6" s="45">
        <v>167287</v>
      </c>
      <c r="H6" s="44">
        <v>168505</v>
      </c>
      <c r="I6" s="44">
        <f>I7+I8</f>
        <v>184212</v>
      </c>
      <c r="J6" s="44">
        <f>SUM(J7+J8)</f>
        <v>139365</v>
      </c>
      <c r="K6" s="28" t="s">
        <v>119</v>
      </c>
      <c r="L6" s="85"/>
    </row>
    <row r="7" spans="1:15" s="10" customFormat="1" ht="19.149999999999999" customHeight="1">
      <c r="B7" s="10" t="s">
        <v>110</v>
      </c>
      <c r="E7" s="14"/>
      <c r="F7" s="31">
        <v>119804</v>
      </c>
      <c r="G7" s="43">
        <v>112619</v>
      </c>
      <c r="H7" s="31">
        <v>113715</v>
      </c>
      <c r="I7" s="31">
        <v>129360</v>
      </c>
      <c r="J7" s="31">
        <v>127365</v>
      </c>
      <c r="L7" s="86" t="s">
        <v>109</v>
      </c>
    </row>
    <row r="8" spans="1:15" s="10" customFormat="1" ht="19.149999999999999" customHeight="1">
      <c r="B8" s="10" t="s">
        <v>104</v>
      </c>
      <c r="F8" s="31">
        <v>54647</v>
      </c>
      <c r="G8" s="37">
        <v>54668</v>
      </c>
      <c r="H8" s="31">
        <v>54790</v>
      </c>
      <c r="I8" s="31">
        <v>54852</v>
      </c>
      <c r="J8" s="31">
        <v>12000</v>
      </c>
      <c r="L8" s="86" t="s">
        <v>103</v>
      </c>
    </row>
    <row r="9" spans="1:15" s="10" customFormat="1" ht="20.45" customHeight="1">
      <c r="A9" s="28" t="s">
        <v>118</v>
      </c>
      <c r="C9" s="28"/>
      <c r="D9" s="28"/>
      <c r="E9" s="30"/>
      <c r="F9" s="42">
        <v>106928</v>
      </c>
      <c r="G9" s="41">
        <v>96292</v>
      </c>
      <c r="H9" s="40">
        <v>90878</v>
      </c>
      <c r="I9" s="39">
        <f>I17+I10</f>
        <v>89207</v>
      </c>
      <c r="J9" s="39">
        <f>SUM(J10,J15)</f>
        <v>73310</v>
      </c>
      <c r="K9" s="28" t="s">
        <v>117</v>
      </c>
      <c r="L9" s="85"/>
    </row>
    <row r="10" spans="1:15" s="10" customFormat="1" ht="19.899999999999999" customHeight="1">
      <c r="B10" s="10" t="s">
        <v>110</v>
      </c>
      <c r="E10" s="14"/>
      <c r="F10" s="13">
        <v>79540</v>
      </c>
      <c r="G10" s="37">
        <v>73350</v>
      </c>
      <c r="H10" s="31">
        <v>71090</v>
      </c>
      <c r="I10" s="38">
        <f>SUM(I11:I15)</f>
        <v>72671</v>
      </c>
      <c r="J10" s="38">
        <v>71075</v>
      </c>
      <c r="L10" s="86" t="s">
        <v>109</v>
      </c>
    </row>
    <row r="11" spans="1:15" s="10" customFormat="1" ht="19.899999999999999" customHeight="1">
      <c r="B11" s="12"/>
      <c r="C11" s="35" t="s">
        <v>116</v>
      </c>
      <c r="D11" s="12"/>
      <c r="E11" s="14"/>
      <c r="F11" s="13">
        <v>14006</v>
      </c>
      <c r="G11" s="37">
        <v>14162</v>
      </c>
      <c r="H11" s="31">
        <v>14491</v>
      </c>
      <c r="I11" s="31">
        <v>14831</v>
      </c>
      <c r="J11" s="62" t="s">
        <v>136</v>
      </c>
      <c r="M11" s="86" t="s">
        <v>115</v>
      </c>
    </row>
    <row r="12" spans="1:15" s="10" customFormat="1" ht="19.899999999999999" customHeight="1">
      <c r="C12" s="10" t="s">
        <v>114</v>
      </c>
      <c r="F12" s="31">
        <v>51821</v>
      </c>
      <c r="G12" s="37">
        <v>48149</v>
      </c>
      <c r="H12" s="31">
        <v>45569</v>
      </c>
      <c r="I12" s="31">
        <v>46690</v>
      </c>
      <c r="J12" s="62" t="s">
        <v>136</v>
      </c>
      <c r="M12" s="86" t="s">
        <v>113</v>
      </c>
    </row>
    <row r="13" spans="1:15" s="10" customFormat="1" ht="19.899999999999999" customHeight="1">
      <c r="C13" s="10" t="s">
        <v>112</v>
      </c>
      <c r="F13" s="31">
        <v>6982</v>
      </c>
      <c r="G13" s="37">
        <v>5972</v>
      </c>
      <c r="H13" s="31">
        <v>5977</v>
      </c>
      <c r="I13" s="31">
        <v>5690</v>
      </c>
      <c r="J13" s="62" t="s">
        <v>136</v>
      </c>
      <c r="M13" s="86" t="s">
        <v>111</v>
      </c>
    </row>
    <row r="14" spans="1:15" s="10" customFormat="1" ht="19.899999999999999" customHeight="1">
      <c r="C14" s="10" t="s">
        <v>110</v>
      </c>
      <c r="F14" s="31">
        <v>1291</v>
      </c>
      <c r="G14" s="37">
        <v>1253</v>
      </c>
      <c r="H14" s="31">
        <v>1253</v>
      </c>
      <c r="I14" s="31">
        <v>1283</v>
      </c>
      <c r="J14" s="62" t="s">
        <v>136</v>
      </c>
      <c r="M14" s="86" t="s">
        <v>109</v>
      </c>
    </row>
    <row r="15" spans="1:15" s="10" customFormat="1" ht="19.899999999999999" customHeight="1">
      <c r="C15" s="10" t="s">
        <v>108</v>
      </c>
      <c r="F15" s="31">
        <v>5440</v>
      </c>
      <c r="G15" s="37">
        <v>3814</v>
      </c>
      <c r="H15" s="31">
        <v>3800</v>
      </c>
      <c r="I15" s="31">
        <v>4177</v>
      </c>
      <c r="J15" s="31">
        <v>2235</v>
      </c>
      <c r="M15" s="10" t="s">
        <v>107</v>
      </c>
    </row>
    <row r="16" spans="1:15" s="10" customFormat="1" ht="19.899999999999999" customHeight="1">
      <c r="C16" s="10" t="s">
        <v>106</v>
      </c>
      <c r="F16" s="62" t="s">
        <v>136</v>
      </c>
      <c r="G16" s="62" t="s">
        <v>136</v>
      </c>
      <c r="H16" s="62" t="s">
        <v>136</v>
      </c>
      <c r="I16" s="62" t="s">
        <v>136</v>
      </c>
      <c r="J16" s="62" t="s">
        <v>136</v>
      </c>
      <c r="M16" s="10" t="s">
        <v>105</v>
      </c>
    </row>
    <row r="17" spans="1:14" s="10" customFormat="1" ht="19.899999999999999" customHeight="1">
      <c r="B17" s="10" t="s">
        <v>104</v>
      </c>
      <c r="E17" s="14"/>
      <c r="F17" s="13">
        <v>27388</v>
      </c>
      <c r="G17" s="33">
        <v>22942</v>
      </c>
      <c r="H17" s="31">
        <v>19788</v>
      </c>
      <c r="I17" s="31">
        <v>16536</v>
      </c>
      <c r="J17" s="62" t="s">
        <v>136</v>
      </c>
      <c r="K17" s="87"/>
      <c r="L17" s="10" t="s">
        <v>103</v>
      </c>
    </row>
    <row r="18" spans="1:14" s="6" customFormat="1" ht="3" customHeight="1">
      <c r="A18" s="7"/>
      <c r="B18" s="7"/>
      <c r="C18" s="7"/>
      <c r="D18" s="7"/>
      <c r="E18" s="9"/>
      <c r="F18" s="8"/>
      <c r="G18" s="9"/>
      <c r="H18" s="7"/>
      <c r="I18" s="8"/>
      <c r="J18" s="8"/>
      <c r="K18" s="36"/>
      <c r="L18" s="7"/>
      <c r="M18" s="7"/>
      <c r="N18" s="7"/>
    </row>
    <row r="19" spans="1:14" s="6" customFormat="1" ht="3" customHeight="1"/>
    <row r="20" spans="1:14" s="6" customFormat="1" ht="18.75" customHeight="1">
      <c r="B20" s="6" t="s">
        <v>102</v>
      </c>
      <c r="H20" s="6" t="s">
        <v>101</v>
      </c>
    </row>
    <row r="21" spans="1:14" s="6" customFormat="1" ht="18.75" customHeight="1">
      <c r="B21" s="6" t="s">
        <v>100</v>
      </c>
      <c r="H21" s="35" t="s">
        <v>99</v>
      </c>
    </row>
    <row r="22" spans="1:14" s="6" customFormat="1" ht="18.75" customHeight="1">
      <c r="B22" s="6" t="s">
        <v>98</v>
      </c>
      <c r="H22" s="6" t="s">
        <v>97</v>
      </c>
    </row>
    <row r="23" spans="1:14" s="6" customFormat="1" ht="18.75" customHeight="1">
      <c r="H23" s="6" t="s">
        <v>96</v>
      </c>
    </row>
    <row r="24" spans="1:14" s="6" customFormat="1" ht="18.75" customHeight="1">
      <c r="B24" s="5" t="s">
        <v>95</v>
      </c>
      <c r="H24" s="5" t="s">
        <v>94</v>
      </c>
    </row>
  </sheetData>
  <mergeCells count="4">
    <mergeCell ref="M4:N5"/>
    <mergeCell ref="B4:E5"/>
    <mergeCell ref="B1:C1"/>
    <mergeCell ref="B2:C2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abSelected="1" topLeftCell="H1" workbookViewId="0">
      <selection activeCell="A50" sqref="A35:XFD50"/>
    </sheetView>
  </sheetViews>
  <sheetFormatPr defaultColWidth="7.25" defaultRowHeight="21.75"/>
  <cols>
    <col min="1" max="1" width="1.375" style="54" customWidth="1"/>
    <col min="2" max="2" width="4.625" style="54" customWidth="1"/>
    <col min="3" max="3" width="4.25" style="54" customWidth="1"/>
    <col min="4" max="4" width="7" style="54" customWidth="1"/>
    <col min="5" max="5" width="11.875" style="54" customWidth="1"/>
    <col min="6" max="6" width="16.125" style="54" customWidth="1"/>
    <col min="7" max="7" width="9.375" style="54" customWidth="1"/>
    <col min="8" max="8" width="9.75" style="54" customWidth="1"/>
    <col min="9" max="9" width="15.625" style="54" customWidth="1"/>
    <col min="10" max="10" width="9.375" style="54" customWidth="1"/>
    <col min="11" max="11" width="10.75" style="54" customWidth="1"/>
    <col min="12" max="12" width="25.75" style="54" customWidth="1"/>
    <col min="13" max="13" width="1.75" style="54" customWidth="1"/>
    <col min="14" max="14" width="3.25" style="54" customWidth="1"/>
    <col min="15" max="15" width="7.25" style="54" customWidth="1"/>
    <col min="16" max="16" width="10.875" style="53" customWidth="1"/>
    <col min="17" max="17" width="17.625" style="53" customWidth="1"/>
    <col min="18" max="18" width="9.5" style="53" customWidth="1"/>
    <col min="19" max="22" width="7.25" style="53" customWidth="1"/>
    <col min="23" max="16384" width="7.25" style="53"/>
  </cols>
  <sheetData>
    <row r="1" spans="1:20" s="83" customFormat="1">
      <c r="A1" s="78"/>
      <c r="B1" s="78" t="s">
        <v>216</v>
      </c>
      <c r="C1" s="79"/>
      <c r="D1" s="78" t="s">
        <v>229</v>
      </c>
      <c r="E1" s="78"/>
      <c r="F1" s="78"/>
      <c r="G1" s="78"/>
      <c r="H1" s="78"/>
      <c r="I1" s="78"/>
      <c r="J1" s="78"/>
      <c r="K1" s="78"/>
      <c r="L1" s="78"/>
      <c r="M1" s="54"/>
      <c r="N1" s="54"/>
      <c r="O1" s="54"/>
    </row>
    <row r="2" spans="1:20" s="82" customFormat="1">
      <c r="A2" s="77"/>
      <c r="B2" s="78" t="s">
        <v>217</v>
      </c>
      <c r="C2" s="79"/>
      <c r="D2" s="78" t="s">
        <v>230</v>
      </c>
      <c r="E2" s="77"/>
      <c r="F2" s="77"/>
      <c r="G2" s="77"/>
      <c r="H2" s="77"/>
      <c r="I2" s="77"/>
      <c r="J2" s="77"/>
      <c r="K2" s="77"/>
      <c r="L2" s="77"/>
      <c r="M2" s="55"/>
      <c r="N2" s="55"/>
      <c r="O2" s="55"/>
    </row>
    <row r="3" spans="1:20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20" s="56" customFormat="1" ht="22.5" customHeight="1">
      <c r="A4" s="163" t="s">
        <v>180</v>
      </c>
      <c r="B4" s="163"/>
      <c r="C4" s="163"/>
      <c r="D4" s="164"/>
      <c r="E4" s="76"/>
      <c r="F4" s="169" t="s">
        <v>179</v>
      </c>
      <c r="G4" s="170"/>
      <c r="H4" s="171"/>
      <c r="I4" s="169" t="s">
        <v>231</v>
      </c>
      <c r="J4" s="170"/>
      <c r="K4" s="171"/>
      <c r="L4" s="163" t="s">
        <v>178</v>
      </c>
      <c r="M4" s="55"/>
      <c r="N4" s="55"/>
      <c r="O4" s="55"/>
    </row>
    <row r="5" spans="1:20" s="56" customFormat="1" ht="22.5" customHeight="1">
      <c r="A5" s="165"/>
      <c r="B5" s="165"/>
      <c r="C5" s="165"/>
      <c r="D5" s="166"/>
      <c r="E5" s="73"/>
      <c r="F5" s="73" t="s">
        <v>176</v>
      </c>
      <c r="G5" s="73" t="s">
        <v>175</v>
      </c>
      <c r="H5" s="73" t="s">
        <v>174</v>
      </c>
      <c r="I5" s="73" t="s">
        <v>176</v>
      </c>
      <c r="J5" s="73" t="s">
        <v>175</v>
      </c>
      <c r="K5" s="73" t="s">
        <v>174</v>
      </c>
      <c r="L5" s="165"/>
      <c r="M5" s="55"/>
      <c r="N5" s="55"/>
      <c r="O5" s="55"/>
    </row>
    <row r="6" spans="1:20" s="56" customFormat="1" ht="22.5" customHeight="1">
      <c r="A6" s="165"/>
      <c r="B6" s="165"/>
      <c r="C6" s="165"/>
      <c r="D6" s="166"/>
      <c r="E6" s="73" t="s">
        <v>177</v>
      </c>
      <c r="F6" s="73" t="s">
        <v>172</v>
      </c>
      <c r="G6" s="73" t="s">
        <v>172</v>
      </c>
      <c r="H6" s="73" t="s">
        <v>171</v>
      </c>
      <c r="I6" s="73" t="s">
        <v>172</v>
      </c>
      <c r="J6" s="73" t="s">
        <v>172</v>
      </c>
      <c r="K6" s="73" t="s">
        <v>171</v>
      </c>
      <c r="L6" s="165"/>
      <c r="M6" s="55"/>
      <c r="N6" s="55"/>
      <c r="O6" s="55"/>
    </row>
    <row r="7" spans="1:20" s="56" customFormat="1" ht="22.5" customHeight="1">
      <c r="A7" s="167"/>
      <c r="B7" s="167"/>
      <c r="C7" s="167"/>
      <c r="D7" s="168"/>
      <c r="E7" s="75" t="s">
        <v>173</v>
      </c>
      <c r="F7" s="75" t="s">
        <v>170</v>
      </c>
      <c r="G7" s="75" t="s">
        <v>169</v>
      </c>
      <c r="H7" s="75" t="s">
        <v>168</v>
      </c>
      <c r="I7" s="75" t="s">
        <v>170</v>
      </c>
      <c r="J7" s="75" t="s">
        <v>169</v>
      </c>
      <c r="K7" s="75" t="s">
        <v>168</v>
      </c>
      <c r="L7" s="167"/>
      <c r="M7" s="55"/>
      <c r="N7" s="55"/>
      <c r="O7" s="55"/>
    </row>
    <row r="8" spans="1:20" s="56" customFormat="1" ht="15" customHeight="1">
      <c r="A8" s="72"/>
      <c r="B8" s="72"/>
      <c r="C8" s="72"/>
      <c r="D8" s="74"/>
      <c r="E8" s="73"/>
      <c r="F8" s="73"/>
      <c r="G8" s="73"/>
      <c r="H8" s="73"/>
      <c r="I8" s="73"/>
      <c r="J8" s="73"/>
      <c r="K8" s="73"/>
      <c r="L8" s="72"/>
    </row>
    <row r="9" spans="1:20" s="66" customFormat="1" ht="20.25" customHeight="1">
      <c r="A9" s="172" t="s">
        <v>81</v>
      </c>
      <c r="B9" s="172"/>
      <c r="C9" s="172"/>
      <c r="D9" s="173"/>
      <c r="E9" s="81">
        <v>36</v>
      </c>
      <c r="F9" s="81">
        <v>20109000</v>
      </c>
      <c r="G9" s="81">
        <v>293000</v>
      </c>
      <c r="H9" s="81">
        <v>7388000</v>
      </c>
      <c r="I9" s="199">
        <v>14872083</v>
      </c>
      <c r="J9" s="199">
        <v>233633</v>
      </c>
      <c r="K9" s="199">
        <v>8043366</v>
      </c>
      <c r="L9" s="84" t="s">
        <v>31</v>
      </c>
      <c r="M9" s="88"/>
      <c r="N9" s="88"/>
      <c r="O9" s="88"/>
      <c r="P9"/>
      <c r="Q9"/>
      <c r="R9"/>
      <c r="S9" s="200"/>
      <c r="T9" s="198"/>
    </row>
    <row r="10" spans="1:20" s="66" customFormat="1" ht="20.25" customHeight="1">
      <c r="A10" s="66" t="s">
        <v>212</v>
      </c>
      <c r="D10" s="65"/>
      <c r="E10" s="67">
        <v>7</v>
      </c>
      <c r="F10" s="67">
        <v>14253000</v>
      </c>
      <c r="G10" s="67">
        <v>201000</v>
      </c>
      <c r="H10" s="68">
        <v>4370000</v>
      </c>
      <c r="I10" s="63">
        <v>8433917</v>
      </c>
      <c r="J10" s="63">
        <v>109309</v>
      </c>
      <c r="K10" s="62">
        <v>4787450</v>
      </c>
      <c r="L10" s="71" t="s">
        <v>211</v>
      </c>
      <c r="M10" s="88"/>
      <c r="N10" s="88"/>
      <c r="O10" s="88"/>
      <c r="Q10" s="201"/>
      <c r="R10" s="201"/>
      <c r="S10" s="201"/>
      <c r="T10" s="198"/>
    </row>
    <row r="11" spans="1:20" s="66" customFormat="1" ht="20.25" customHeight="1">
      <c r="A11" s="66" t="s">
        <v>210</v>
      </c>
      <c r="D11" s="65"/>
      <c r="E11" s="67">
        <v>1</v>
      </c>
      <c r="F11" s="67">
        <v>137000</v>
      </c>
      <c r="G11" s="67">
        <v>4000</v>
      </c>
      <c r="H11" s="68">
        <v>93000</v>
      </c>
      <c r="I11" s="63">
        <v>113800</v>
      </c>
      <c r="J11" s="63">
        <v>7162</v>
      </c>
      <c r="K11" s="62">
        <v>106555</v>
      </c>
      <c r="L11" s="71" t="s">
        <v>209</v>
      </c>
      <c r="M11" s="88"/>
      <c r="N11" s="88"/>
      <c r="O11" s="88"/>
      <c r="Q11" s="201"/>
      <c r="R11" s="201"/>
      <c r="S11" s="201"/>
      <c r="T11" s="198"/>
    </row>
    <row r="12" spans="1:20" s="66" customFormat="1" ht="20.25" customHeight="1">
      <c r="A12" s="66" t="s">
        <v>208</v>
      </c>
      <c r="D12" s="65"/>
      <c r="E12" s="67">
        <v>1</v>
      </c>
      <c r="F12" s="67">
        <v>225000</v>
      </c>
      <c r="G12" s="67">
        <v>3000</v>
      </c>
      <c r="H12" s="68">
        <v>108000</v>
      </c>
      <c r="I12" s="63">
        <v>105414</v>
      </c>
      <c r="J12" s="63">
        <v>15489</v>
      </c>
      <c r="K12" s="62">
        <v>99724</v>
      </c>
      <c r="L12" s="71" t="s">
        <v>207</v>
      </c>
      <c r="M12" s="88"/>
      <c r="N12" s="88"/>
      <c r="O12" s="88"/>
      <c r="Q12" s="201"/>
      <c r="R12" s="201"/>
      <c r="S12" s="201"/>
      <c r="T12" s="198"/>
    </row>
    <row r="13" spans="1:20" s="66" customFormat="1" ht="20.25" customHeight="1">
      <c r="A13" s="66" t="s">
        <v>206</v>
      </c>
      <c r="D13" s="65"/>
      <c r="E13" s="67">
        <v>1</v>
      </c>
      <c r="F13" s="67">
        <v>94000</v>
      </c>
      <c r="G13" s="67">
        <v>3000</v>
      </c>
      <c r="H13" s="68">
        <v>55000</v>
      </c>
      <c r="I13" s="63">
        <v>90514</v>
      </c>
      <c r="J13" s="63">
        <v>5948</v>
      </c>
      <c r="K13" s="62">
        <v>62207</v>
      </c>
      <c r="L13" s="71" t="s">
        <v>205</v>
      </c>
      <c r="M13" s="88"/>
      <c r="N13" s="88"/>
      <c r="O13" s="88"/>
      <c r="Q13" s="201"/>
      <c r="R13" s="201"/>
      <c r="S13" s="201"/>
      <c r="T13" s="198"/>
    </row>
    <row r="14" spans="1:20" s="66" customFormat="1" ht="20.25" customHeight="1">
      <c r="A14" s="66" t="s">
        <v>204</v>
      </c>
      <c r="D14" s="65"/>
      <c r="E14" s="67">
        <v>1</v>
      </c>
      <c r="F14" s="67">
        <v>27000</v>
      </c>
      <c r="G14" s="67">
        <v>1000</v>
      </c>
      <c r="H14" s="68">
        <v>21000</v>
      </c>
      <c r="I14" s="63">
        <v>33359</v>
      </c>
      <c r="J14" s="63">
        <v>999</v>
      </c>
      <c r="K14" s="62">
        <v>24086</v>
      </c>
      <c r="L14" s="71" t="s">
        <v>203</v>
      </c>
      <c r="M14" s="88"/>
      <c r="N14" s="88"/>
      <c r="O14" s="88"/>
      <c r="Q14" s="201"/>
      <c r="R14" s="202"/>
      <c r="S14" s="201"/>
      <c r="T14" s="198"/>
    </row>
    <row r="15" spans="1:20" s="66" customFormat="1" ht="20.25" customHeight="1">
      <c r="A15" s="66" t="s">
        <v>202</v>
      </c>
      <c r="D15" s="65"/>
      <c r="E15" s="67">
        <v>1</v>
      </c>
      <c r="F15" s="67">
        <v>136000</v>
      </c>
      <c r="G15" s="62" t="s">
        <v>136</v>
      </c>
      <c r="H15" s="68">
        <v>96000</v>
      </c>
      <c r="I15" s="63">
        <v>180002</v>
      </c>
      <c r="J15" s="62">
        <v>1122</v>
      </c>
      <c r="K15" s="62">
        <v>91851</v>
      </c>
      <c r="L15" s="71" t="s">
        <v>201</v>
      </c>
      <c r="M15" s="88"/>
      <c r="N15" s="88"/>
      <c r="O15" s="88"/>
      <c r="Q15" s="201"/>
      <c r="R15" s="201"/>
      <c r="S15" s="201"/>
      <c r="T15" s="198"/>
    </row>
    <row r="16" spans="1:20" s="66" customFormat="1" ht="20.25" customHeight="1">
      <c r="A16" s="66" t="s">
        <v>200</v>
      </c>
      <c r="D16" s="65"/>
      <c r="E16" s="67">
        <v>1</v>
      </c>
      <c r="F16" s="67">
        <v>188000</v>
      </c>
      <c r="G16" s="67">
        <v>4000</v>
      </c>
      <c r="H16" s="68">
        <v>161000</v>
      </c>
      <c r="I16" s="63">
        <v>234107</v>
      </c>
      <c r="J16" s="63">
        <v>3997</v>
      </c>
      <c r="K16" s="62">
        <v>174419</v>
      </c>
      <c r="L16" s="71" t="s">
        <v>199</v>
      </c>
      <c r="M16" s="88"/>
      <c r="N16" s="88"/>
      <c r="O16" s="88"/>
      <c r="Q16" s="201"/>
      <c r="R16" s="201"/>
      <c r="S16" s="201"/>
      <c r="T16" s="198"/>
    </row>
    <row r="17" spans="1:23" s="66" customFormat="1" ht="20.25" customHeight="1">
      <c r="A17" s="66" t="s">
        <v>198</v>
      </c>
      <c r="D17" s="65"/>
      <c r="E17" s="67">
        <v>1</v>
      </c>
      <c r="F17" s="67">
        <v>544000</v>
      </c>
      <c r="G17" s="67">
        <v>6000</v>
      </c>
      <c r="H17" s="68">
        <v>211000</v>
      </c>
      <c r="I17" s="63">
        <v>196917</v>
      </c>
      <c r="J17" s="63">
        <v>5125</v>
      </c>
      <c r="K17" s="62">
        <v>227146</v>
      </c>
      <c r="L17" s="71" t="s">
        <v>197</v>
      </c>
      <c r="M17" s="88"/>
      <c r="N17" s="88"/>
      <c r="O17" s="88"/>
      <c r="Q17" s="201"/>
      <c r="R17" s="201"/>
      <c r="S17" s="201"/>
      <c r="T17" s="198"/>
    </row>
    <row r="18" spans="1:23" s="66" customFormat="1" ht="20.25" customHeight="1">
      <c r="A18" s="66" t="s">
        <v>196</v>
      </c>
      <c r="D18" s="65"/>
      <c r="E18" s="67">
        <v>1</v>
      </c>
      <c r="F18" s="67">
        <v>208000</v>
      </c>
      <c r="G18" s="67">
        <v>3000</v>
      </c>
      <c r="H18" s="68">
        <v>97000</v>
      </c>
      <c r="I18" s="63">
        <v>146419</v>
      </c>
      <c r="J18" s="63">
        <v>3415</v>
      </c>
      <c r="K18" s="62">
        <v>94042</v>
      </c>
      <c r="L18" s="71" t="s">
        <v>195</v>
      </c>
      <c r="M18" s="88"/>
      <c r="N18" s="88"/>
      <c r="O18" s="88"/>
      <c r="Q18" s="201"/>
      <c r="R18" s="201"/>
      <c r="S18" s="201"/>
      <c r="T18" s="198"/>
    </row>
    <row r="19" spans="1:23" s="66" customFormat="1" ht="20.25" customHeight="1">
      <c r="A19" s="66" t="s">
        <v>194</v>
      </c>
      <c r="D19" s="65"/>
      <c r="E19" s="67">
        <v>2</v>
      </c>
      <c r="F19" s="67">
        <v>153000</v>
      </c>
      <c r="G19" s="67">
        <v>3000</v>
      </c>
      <c r="H19" s="68">
        <v>137000</v>
      </c>
      <c r="I19" s="63">
        <v>138019</v>
      </c>
      <c r="J19" s="63">
        <v>3463</v>
      </c>
      <c r="K19" s="62">
        <v>151988</v>
      </c>
      <c r="L19" s="71" t="s">
        <v>193</v>
      </c>
      <c r="M19" s="88"/>
      <c r="N19" s="88"/>
      <c r="O19" s="88"/>
      <c r="Q19" s="201"/>
      <c r="R19" s="201"/>
      <c r="S19" s="201"/>
      <c r="T19" s="198"/>
    </row>
    <row r="20" spans="1:23" s="66" customFormat="1" ht="20.25" customHeight="1">
      <c r="A20" s="66" t="s">
        <v>192</v>
      </c>
      <c r="D20" s="65"/>
      <c r="E20" s="67">
        <v>1</v>
      </c>
      <c r="F20" s="67">
        <v>23000</v>
      </c>
      <c r="G20" s="67">
        <v>1000</v>
      </c>
      <c r="H20" s="68">
        <v>38000</v>
      </c>
      <c r="I20" s="63">
        <v>20027</v>
      </c>
      <c r="J20" s="63">
        <v>2423</v>
      </c>
      <c r="K20" s="62">
        <v>49601</v>
      </c>
      <c r="L20" s="71" t="s">
        <v>191</v>
      </c>
      <c r="M20" s="88"/>
      <c r="N20" s="88"/>
      <c r="O20" s="88"/>
      <c r="Q20" s="201"/>
      <c r="R20" s="201"/>
      <c r="S20" s="201"/>
      <c r="T20" s="198"/>
    </row>
    <row r="21" spans="1:23" s="66" customFormat="1" ht="20.25" customHeight="1">
      <c r="A21" s="66" t="s">
        <v>190</v>
      </c>
      <c r="D21" s="65"/>
      <c r="E21" s="67">
        <v>1</v>
      </c>
      <c r="F21" s="67">
        <v>281000</v>
      </c>
      <c r="G21" s="67">
        <v>3000</v>
      </c>
      <c r="H21" s="68">
        <v>187000</v>
      </c>
      <c r="I21" s="63">
        <v>458551</v>
      </c>
      <c r="J21" s="63">
        <v>5998</v>
      </c>
      <c r="K21" s="62">
        <v>230879</v>
      </c>
      <c r="L21" s="71" t="s">
        <v>189</v>
      </c>
      <c r="M21" s="88"/>
      <c r="N21" s="88"/>
      <c r="O21" s="88"/>
      <c r="Q21" s="201"/>
      <c r="R21" s="201"/>
      <c r="S21" s="201"/>
      <c r="T21" s="198"/>
    </row>
    <row r="22" spans="1:23" s="66" customFormat="1" ht="20.25" customHeight="1">
      <c r="A22" s="66" t="s">
        <v>188</v>
      </c>
      <c r="D22" s="65"/>
      <c r="E22" s="67">
        <v>1</v>
      </c>
      <c r="F22" s="67">
        <v>28000</v>
      </c>
      <c r="G22" s="67">
        <v>3000</v>
      </c>
      <c r="H22" s="68">
        <v>64000</v>
      </c>
      <c r="I22" s="63">
        <v>101281</v>
      </c>
      <c r="J22" s="63">
        <v>2227</v>
      </c>
      <c r="K22" s="62">
        <v>71158</v>
      </c>
      <c r="L22" s="71" t="s">
        <v>187</v>
      </c>
      <c r="M22" s="88"/>
      <c r="N22" s="88"/>
      <c r="O22" s="88"/>
      <c r="Q22" s="201"/>
      <c r="R22" s="201"/>
      <c r="S22" s="201"/>
      <c r="T22" s="198"/>
    </row>
    <row r="23" spans="1:23" s="66" customFormat="1" ht="20.25" customHeight="1">
      <c r="A23" s="66" t="s">
        <v>186</v>
      </c>
      <c r="D23" s="65"/>
      <c r="E23" s="67">
        <v>1</v>
      </c>
      <c r="F23" s="67">
        <v>247000</v>
      </c>
      <c r="G23" s="67">
        <v>6000</v>
      </c>
      <c r="H23" s="68">
        <v>168000</v>
      </c>
      <c r="I23" s="63">
        <v>246253</v>
      </c>
      <c r="J23" s="63">
        <v>8300</v>
      </c>
      <c r="K23" s="62">
        <v>196160</v>
      </c>
      <c r="L23" s="71" t="s">
        <v>185</v>
      </c>
      <c r="M23" s="88"/>
      <c r="N23" s="88"/>
      <c r="O23" s="88"/>
      <c r="Q23" s="201"/>
      <c r="R23" s="201"/>
      <c r="S23" s="201"/>
      <c r="T23" s="198"/>
    </row>
    <row r="24" spans="1:23" s="66" customFormat="1" ht="20.25" customHeight="1">
      <c r="A24" s="66" t="s">
        <v>184</v>
      </c>
      <c r="D24" s="65"/>
      <c r="E24" s="67">
        <v>1</v>
      </c>
      <c r="F24" s="67">
        <v>316000</v>
      </c>
      <c r="G24" s="67">
        <v>6000</v>
      </c>
      <c r="H24" s="68">
        <v>178000</v>
      </c>
      <c r="I24" s="63">
        <v>246256</v>
      </c>
      <c r="J24" s="63">
        <v>6023</v>
      </c>
      <c r="K24" s="62">
        <v>182985</v>
      </c>
      <c r="L24" s="71" t="s">
        <v>183</v>
      </c>
      <c r="M24" s="88"/>
      <c r="N24" s="88"/>
      <c r="O24" s="88"/>
      <c r="Q24" s="201"/>
      <c r="R24" s="201"/>
      <c r="S24" s="201"/>
      <c r="T24" s="198"/>
    </row>
    <row r="25" spans="1:23" s="90" customFormat="1" ht="20.25" customHeight="1">
      <c r="A25" s="66" t="s">
        <v>182</v>
      </c>
      <c r="B25" s="66"/>
      <c r="C25" s="66"/>
      <c r="D25" s="65"/>
      <c r="E25" s="67">
        <v>1</v>
      </c>
      <c r="F25" s="67">
        <v>89000</v>
      </c>
      <c r="G25" s="67">
        <v>2000</v>
      </c>
      <c r="H25" s="68">
        <v>50000</v>
      </c>
      <c r="I25" s="63">
        <v>90552</v>
      </c>
      <c r="J25" s="63">
        <v>1909</v>
      </c>
      <c r="K25" s="62">
        <v>66239</v>
      </c>
      <c r="L25" s="71" t="s">
        <v>181</v>
      </c>
      <c r="M25" s="89"/>
      <c r="N25" s="89"/>
      <c r="O25" s="89"/>
      <c r="Q25" s="201"/>
      <c r="R25" s="201"/>
      <c r="S25" s="201"/>
      <c r="T25" s="198"/>
    </row>
    <row r="26" spans="1:23" ht="30.75" customHeight="1">
      <c r="A26" s="66"/>
      <c r="B26" s="66"/>
      <c r="C26" s="66"/>
      <c r="D26" s="66"/>
      <c r="E26" s="80"/>
      <c r="F26" s="80"/>
      <c r="G26" s="80"/>
      <c r="H26" s="80"/>
      <c r="I26" s="80"/>
      <c r="J26" s="80"/>
      <c r="K26" s="80"/>
      <c r="L26" s="71"/>
      <c r="Q26" s="197"/>
      <c r="R26" s="198"/>
      <c r="S26" s="198"/>
      <c r="T26" s="198"/>
      <c r="W26" s="90"/>
    </row>
    <row r="27" spans="1:23" ht="27.75" customHeight="1">
      <c r="A27" s="78"/>
      <c r="B27" s="78" t="s">
        <v>216</v>
      </c>
      <c r="C27" s="79"/>
      <c r="D27" s="78" t="s">
        <v>232</v>
      </c>
      <c r="E27" s="78"/>
      <c r="F27" s="78"/>
      <c r="G27" s="78"/>
      <c r="H27" s="78"/>
      <c r="I27" s="78"/>
      <c r="J27" s="78"/>
      <c r="K27" s="78"/>
      <c r="L27" s="78"/>
      <c r="Q27" s="197"/>
      <c r="R27" s="198"/>
      <c r="S27" s="198"/>
      <c r="T27" s="198"/>
      <c r="W27" s="90"/>
    </row>
    <row r="28" spans="1:23" ht="24">
      <c r="A28" s="77"/>
      <c r="B28" s="78" t="s">
        <v>217</v>
      </c>
      <c r="C28" s="79"/>
      <c r="D28" s="78" t="s">
        <v>233</v>
      </c>
      <c r="E28" s="77"/>
      <c r="F28" s="77"/>
      <c r="G28" s="77"/>
      <c r="H28" s="77"/>
      <c r="I28" s="77"/>
      <c r="J28" s="77"/>
      <c r="K28" s="77"/>
      <c r="L28" s="77"/>
      <c r="Q28" s="197"/>
      <c r="R28" s="198"/>
      <c r="S28" s="198"/>
      <c r="T28" s="198"/>
      <c r="W28" s="90"/>
    </row>
    <row r="29" spans="1:23" ht="7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Q29" s="197"/>
      <c r="R29" s="198"/>
      <c r="S29" s="198"/>
      <c r="T29" s="198"/>
      <c r="W29" s="90"/>
    </row>
    <row r="30" spans="1:23" ht="24">
      <c r="A30" s="163" t="s">
        <v>180</v>
      </c>
      <c r="B30" s="163"/>
      <c r="C30" s="163"/>
      <c r="D30" s="164"/>
      <c r="E30" s="76"/>
      <c r="F30" s="169" t="s">
        <v>179</v>
      </c>
      <c r="G30" s="170"/>
      <c r="H30" s="171"/>
      <c r="I30" s="169" t="s">
        <v>231</v>
      </c>
      <c r="J30" s="170"/>
      <c r="K30" s="171"/>
      <c r="L30" s="163" t="s">
        <v>178</v>
      </c>
      <c r="Q30" s="197"/>
      <c r="R30" s="198"/>
      <c r="S30" s="198"/>
      <c r="T30" s="198"/>
      <c r="W30" s="90"/>
    </row>
    <row r="31" spans="1:23" ht="24">
      <c r="A31" s="165"/>
      <c r="B31" s="165"/>
      <c r="C31" s="165"/>
      <c r="D31" s="166"/>
      <c r="E31" s="73" t="s">
        <v>177</v>
      </c>
      <c r="F31" s="73" t="s">
        <v>176</v>
      </c>
      <c r="G31" s="73" t="s">
        <v>175</v>
      </c>
      <c r="H31" s="73" t="s">
        <v>174</v>
      </c>
      <c r="I31" s="73" t="s">
        <v>176</v>
      </c>
      <c r="J31" s="73" t="s">
        <v>175</v>
      </c>
      <c r="K31" s="73" t="s">
        <v>174</v>
      </c>
      <c r="L31" s="165"/>
      <c r="Q31" s="197"/>
      <c r="R31" s="198"/>
      <c r="S31" s="198"/>
      <c r="T31" s="198"/>
      <c r="W31" s="90"/>
    </row>
    <row r="32" spans="1:23" ht="24">
      <c r="A32" s="165"/>
      <c r="B32" s="165"/>
      <c r="C32" s="165"/>
      <c r="D32" s="166"/>
      <c r="E32" s="73" t="s">
        <v>173</v>
      </c>
      <c r="F32" s="73" t="s">
        <v>172</v>
      </c>
      <c r="G32" s="73" t="s">
        <v>172</v>
      </c>
      <c r="H32" s="73" t="s">
        <v>171</v>
      </c>
      <c r="I32" s="73" t="s">
        <v>172</v>
      </c>
      <c r="J32" s="73" t="s">
        <v>172</v>
      </c>
      <c r="K32" s="73" t="s">
        <v>171</v>
      </c>
      <c r="L32" s="165"/>
      <c r="Q32" s="197"/>
      <c r="R32" s="198"/>
      <c r="S32" s="198"/>
      <c r="T32" s="198"/>
      <c r="W32" s="90"/>
    </row>
    <row r="33" spans="1:23" ht="24">
      <c r="A33" s="167"/>
      <c r="B33" s="167"/>
      <c r="C33" s="167"/>
      <c r="D33" s="168"/>
      <c r="E33" s="75"/>
      <c r="F33" s="75" t="s">
        <v>170</v>
      </c>
      <c r="G33" s="75" t="s">
        <v>169</v>
      </c>
      <c r="H33" s="75" t="s">
        <v>168</v>
      </c>
      <c r="I33" s="75" t="s">
        <v>170</v>
      </c>
      <c r="J33" s="75" t="s">
        <v>169</v>
      </c>
      <c r="K33" s="75" t="s">
        <v>168</v>
      </c>
      <c r="L33" s="167"/>
      <c r="M33" s="53"/>
      <c r="N33" s="53"/>
      <c r="O33" s="53"/>
      <c r="Q33" s="197"/>
      <c r="R33" s="198"/>
      <c r="S33" s="198"/>
      <c r="T33" s="198"/>
      <c r="W33" s="90"/>
    </row>
    <row r="34" spans="1:23" ht="2.25" customHeight="1">
      <c r="A34" s="72"/>
      <c r="B34" s="72"/>
      <c r="C34" s="72"/>
      <c r="D34" s="74"/>
      <c r="E34" s="73"/>
      <c r="F34" s="73"/>
      <c r="G34" s="73"/>
      <c r="H34" s="73"/>
      <c r="I34" s="73"/>
      <c r="J34" s="73"/>
      <c r="K34" s="73"/>
      <c r="L34" s="72"/>
      <c r="M34" s="53"/>
      <c r="N34" s="53"/>
      <c r="O34" s="53"/>
      <c r="Q34" s="197"/>
      <c r="R34" s="198"/>
      <c r="S34" s="198"/>
      <c r="T34" s="198"/>
    </row>
    <row r="35" spans="1:23" s="90" customFormat="1" ht="19.5" customHeight="1">
      <c r="A35" s="66" t="s">
        <v>167</v>
      </c>
      <c r="B35" s="66"/>
      <c r="C35" s="66"/>
      <c r="D35" s="65"/>
      <c r="E35" s="69">
        <v>1</v>
      </c>
      <c r="F35" s="67">
        <v>59000</v>
      </c>
      <c r="G35" s="67">
        <v>2000</v>
      </c>
      <c r="H35" s="68">
        <v>82000</v>
      </c>
      <c r="I35" s="63">
        <v>97229</v>
      </c>
      <c r="J35" s="63">
        <v>2569</v>
      </c>
      <c r="K35" s="62">
        <v>97058</v>
      </c>
      <c r="L35" s="71" t="s">
        <v>166</v>
      </c>
      <c r="P35" s="203"/>
      <c r="Q35" s="203"/>
      <c r="R35" s="203"/>
      <c r="S35" s="198"/>
      <c r="T35" s="198"/>
      <c r="W35" s="53"/>
    </row>
    <row r="36" spans="1:23" s="90" customFormat="1" ht="19.5" customHeight="1">
      <c r="A36" s="66" t="s">
        <v>165</v>
      </c>
      <c r="B36" s="66"/>
      <c r="C36" s="66"/>
      <c r="D36" s="65"/>
      <c r="E36" s="69">
        <v>2</v>
      </c>
      <c r="F36" s="67">
        <v>494000</v>
      </c>
      <c r="G36" s="68">
        <v>1000</v>
      </c>
      <c r="H36" s="68">
        <v>53000</v>
      </c>
      <c r="I36" s="63">
        <v>234864</v>
      </c>
      <c r="J36" s="62">
        <v>2779</v>
      </c>
      <c r="K36" s="62">
        <v>92404</v>
      </c>
      <c r="L36" s="71" t="s">
        <v>164</v>
      </c>
      <c r="P36" s="201"/>
      <c r="Q36" s="201"/>
      <c r="R36" s="201"/>
      <c r="S36" s="198"/>
      <c r="T36" s="198"/>
      <c r="W36" s="53"/>
    </row>
    <row r="37" spans="1:23" s="90" customFormat="1" ht="19.5" customHeight="1">
      <c r="A37" s="66" t="s">
        <v>163</v>
      </c>
      <c r="B37" s="66"/>
      <c r="C37" s="66"/>
      <c r="D37" s="65"/>
      <c r="E37" s="69">
        <v>1</v>
      </c>
      <c r="F37" s="67">
        <v>68000</v>
      </c>
      <c r="G37" s="67">
        <v>3000</v>
      </c>
      <c r="H37" s="68">
        <v>98000</v>
      </c>
      <c r="I37" s="63">
        <v>80439</v>
      </c>
      <c r="J37" s="63">
        <v>3295</v>
      </c>
      <c r="K37" s="62">
        <v>112920</v>
      </c>
      <c r="L37" s="71" t="s">
        <v>162</v>
      </c>
      <c r="P37" s="201"/>
      <c r="Q37" s="201"/>
      <c r="R37" s="201"/>
      <c r="S37" s="198"/>
      <c r="T37" s="198"/>
      <c r="W37" s="53"/>
    </row>
    <row r="38" spans="1:23" s="90" customFormat="1" ht="19.5" customHeight="1">
      <c r="A38" s="66" t="s">
        <v>161</v>
      </c>
      <c r="B38" s="66"/>
      <c r="C38" s="66"/>
      <c r="D38" s="65"/>
      <c r="E38" s="69">
        <v>2</v>
      </c>
      <c r="F38" s="67">
        <v>857000</v>
      </c>
      <c r="G38" s="67">
        <v>9000.0000000000018</v>
      </c>
      <c r="H38" s="68">
        <v>295000</v>
      </c>
      <c r="I38" s="63">
        <v>540580</v>
      </c>
      <c r="J38" s="63">
        <v>12490</v>
      </c>
      <c r="K38" s="62">
        <v>246070</v>
      </c>
      <c r="L38" s="71" t="s">
        <v>160</v>
      </c>
      <c r="P38" s="201"/>
      <c r="Q38" s="201"/>
      <c r="R38" s="201"/>
      <c r="S38" s="198"/>
      <c r="T38" s="198"/>
      <c r="W38" s="53"/>
    </row>
    <row r="39" spans="1:23" s="90" customFormat="1" ht="19.5" customHeight="1">
      <c r="A39" s="66" t="s">
        <v>159</v>
      </c>
      <c r="B39" s="66"/>
      <c r="C39" s="66"/>
      <c r="D39" s="65"/>
      <c r="E39" s="69">
        <v>2</v>
      </c>
      <c r="F39" s="67">
        <v>1567000</v>
      </c>
      <c r="G39" s="67">
        <v>20000</v>
      </c>
      <c r="H39" s="68">
        <v>659000</v>
      </c>
      <c r="I39" s="63">
        <v>2901563</v>
      </c>
      <c r="J39" s="63">
        <v>22431</v>
      </c>
      <c r="K39" s="62">
        <v>729854</v>
      </c>
      <c r="L39" s="70" t="s">
        <v>158</v>
      </c>
      <c r="P39" s="201"/>
      <c r="Q39" s="201"/>
      <c r="R39" s="201"/>
      <c r="S39" s="198"/>
      <c r="T39" s="198"/>
      <c r="W39" s="53"/>
    </row>
    <row r="40" spans="1:23" s="90" customFormat="1" ht="19.5" customHeight="1">
      <c r="A40" s="66" t="s">
        <v>157</v>
      </c>
      <c r="B40" s="66"/>
      <c r="C40" s="66"/>
      <c r="D40" s="65"/>
      <c r="E40" s="69">
        <v>1</v>
      </c>
      <c r="F40" s="67">
        <v>17000</v>
      </c>
      <c r="G40" s="63">
        <v>3000</v>
      </c>
      <c r="H40" s="68">
        <v>50000</v>
      </c>
      <c r="I40" s="63">
        <v>7300</v>
      </c>
      <c r="J40" s="63">
        <v>1102</v>
      </c>
      <c r="K40" s="62">
        <v>16465</v>
      </c>
      <c r="L40" s="70" t="s">
        <v>156</v>
      </c>
      <c r="P40" s="201"/>
      <c r="Q40" s="201"/>
      <c r="R40" s="201"/>
      <c r="S40" s="198"/>
      <c r="T40" s="198"/>
      <c r="W40" s="53"/>
    </row>
    <row r="41" spans="1:23" s="90" customFormat="1" ht="19.5" customHeight="1">
      <c r="A41" s="66" t="s">
        <v>155</v>
      </c>
      <c r="B41" s="66"/>
      <c r="C41" s="66"/>
      <c r="D41" s="65"/>
      <c r="E41" s="69">
        <v>1</v>
      </c>
      <c r="F41" s="67">
        <v>7000</v>
      </c>
      <c r="G41" s="67">
        <v>1000</v>
      </c>
      <c r="H41" s="68">
        <v>25000</v>
      </c>
      <c r="I41" s="63">
        <v>11555</v>
      </c>
      <c r="J41" s="63">
        <v>806</v>
      </c>
      <c r="K41" s="62">
        <v>27862</v>
      </c>
      <c r="L41" s="70" t="s">
        <v>154</v>
      </c>
      <c r="P41" s="201"/>
      <c r="Q41" s="201"/>
      <c r="R41" s="201"/>
      <c r="S41" s="198"/>
      <c r="T41" s="198"/>
      <c r="W41" s="53"/>
    </row>
    <row r="42" spans="1:23" s="90" customFormat="1" ht="19.5" customHeight="1">
      <c r="A42" s="66" t="s">
        <v>153</v>
      </c>
      <c r="B42" s="66"/>
      <c r="C42" s="66"/>
      <c r="D42" s="65"/>
      <c r="E42" s="69">
        <v>1</v>
      </c>
      <c r="F42" s="67">
        <v>23000</v>
      </c>
      <c r="G42" s="63">
        <v>1000</v>
      </c>
      <c r="H42" s="68">
        <v>21000</v>
      </c>
      <c r="I42" s="63">
        <v>30350</v>
      </c>
      <c r="J42" s="63">
        <v>1072</v>
      </c>
      <c r="K42" s="62">
        <v>24817</v>
      </c>
      <c r="L42" s="61" t="s">
        <v>152</v>
      </c>
      <c r="P42" s="201"/>
      <c r="Q42" s="202"/>
      <c r="R42" s="201"/>
      <c r="S42" s="198"/>
      <c r="T42" s="198"/>
      <c r="W42" s="53"/>
    </row>
    <row r="43" spans="1:23" s="90" customFormat="1" ht="19.5" customHeight="1">
      <c r="A43" s="66" t="s">
        <v>151</v>
      </c>
      <c r="B43" s="66"/>
      <c r="C43" s="66"/>
      <c r="D43" s="65"/>
      <c r="E43" s="64">
        <v>1</v>
      </c>
      <c r="F43" s="63">
        <v>34000</v>
      </c>
      <c r="G43" s="63">
        <v>3000</v>
      </c>
      <c r="H43" s="67">
        <v>45000</v>
      </c>
      <c r="I43" s="63">
        <v>83442</v>
      </c>
      <c r="J43" s="63">
        <v>2325</v>
      </c>
      <c r="K43" s="63">
        <v>50748</v>
      </c>
      <c r="L43" s="61" t="s">
        <v>150</v>
      </c>
      <c r="P43" s="201"/>
      <c r="Q43" s="201"/>
      <c r="R43" s="201"/>
      <c r="S43" s="198"/>
      <c r="T43" s="198"/>
    </row>
    <row r="44" spans="1:23" s="90" customFormat="1" ht="19.5" customHeight="1">
      <c r="A44" s="66" t="s">
        <v>149</v>
      </c>
      <c r="B44" s="66"/>
      <c r="C44" s="66"/>
      <c r="D44" s="65"/>
      <c r="E44" s="64" t="s">
        <v>136</v>
      </c>
      <c r="F44" s="63" t="s">
        <v>136</v>
      </c>
      <c r="G44" s="63" t="s">
        <v>136</v>
      </c>
      <c r="H44" s="62" t="s">
        <v>136</v>
      </c>
      <c r="I44" s="62" t="s">
        <v>136</v>
      </c>
      <c r="J44" s="62" t="s">
        <v>136</v>
      </c>
      <c r="K44" s="62" t="s">
        <v>136</v>
      </c>
      <c r="L44" s="61" t="s">
        <v>148</v>
      </c>
      <c r="P44" s="201"/>
      <c r="Q44" s="201"/>
      <c r="R44" s="201"/>
      <c r="S44" s="198"/>
      <c r="T44" s="198"/>
    </row>
    <row r="45" spans="1:23" s="90" customFormat="1" ht="19.5" customHeight="1">
      <c r="A45" s="66" t="s">
        <v>147</v>
      </c>
      <c r="B45" s="66"/>
      <c r="C45" s="66"/>
      <c r="D45" s="65"/>
      <c r="E45" s="64" t="s">
        <v>136</v>
      </c>
      <c r="F45" s="63" t="s">
        <v>136</v>
      </c>
      <c r="G45" s="62" t="s">
        <v>136</v>
      </c>
      <c r="H45" s="62" t="s">
        <v>136</v>
      </c>
      <c r="I45" s="62" t="s">
        <v>136</v>
      </c>
      <c r="J45" s="62" t="s">
        <v>136</v>
      </c>
      <c r="K45" s="62" t="s">
        <v>136</v>
      </c>
      <c r="L45" s="61" t="s">
        <v>146</v>
      </c>
      <c r="Q45" s="197"/>
      <c r="R45" s="198"/>
      <c r="S45" s="198"/>
      <c r="T45" s="198"/>
    </row>
    <row r="46" spans="1:23" s="90" customFormat="1" ht="19.5" customHeight="1">
      <c r="A46" s="66" t="s">
        <v>145</v>
      </c>
      <c r="B46" s="66"/>
      <c r="C46" s="66"/>
      <c r="D46" s="65"/>
      <c r="E46" s="64" t="s">
        <v>136</v>
      </c>
      <c r="F46" s="63" t="s">
        <v>136</v>
      </c>
      <c r="G46" s="62" t="s">
        <v>136</v>
      </c>
      <c r="H46" s="62" t="s">
        <v>136</v>
      </c>
      <c r="I46" s="62" t="s">
        <v>136</v>
      </c>
      <c r="J46" s="62" t="s">
        <v>136</v>
      </c>
      <c r="K46" s="62" t="s">
        <v>136</v>
      </c>
      <c r="L46" s="61" t="s">
        <v>144</v>
      </c>
    </row>
    <row r="47" spans="1:23" s="90" customFormat="1" ht="19.5" customHeight="1">
      <c r="A47" s="66" t="s">
        <v>143</v>
      </c>
      <c r="B47" s="66"/>
      <c r="C47" s="66"/>
      <c r="D47" s="65"/>
      <c r="E47" s="64" t="s">
        <v>136</v>
      </c>
      <c r="F47" s="63" t="s">
        <v>136</v>
      </c>
      <c r="G47" s="62" t="s">
        <v>136</v>
      </c>
      <c r="H47" s="62" t="s">
        <v>136</v>
      </c>
      <c r="I47" s="62" t="s">
        <v>136</v>
      </c>
      <c r="J47" s="62" t="s">
        <v>136</v>
      </c>
      <c r="K47" s="62" t="s">
        <v>136</v>
      </c>
      <c r="L47" s="61" t="s">
        <v>142</v>
      </c>
      <c r="P47" s="201"/>
      <c r="Q47" s="201"/>
      <c r="R47" s="201"/>
    </row>
    <row r="48" spans="1:23" s="90" customFormat="1" ht="19.5" customHeight="1">
      <c r="A48" s="66" t="s">
        <v>141</v>
      </c>
      <c r="B48" s="66"/>
      <c r="C48" s="66"/>
      <c r="D48" s="65"/>
      <c r="E48" s="64" t="s">
        <v>136</v>
      </c>
      <c r="F48" s="63" t="s">
        <v>136</v>
      </c>
      <c r="G48" s="62" t="s">
        <v>136</v>
      </c>
      <c r="H48" s="62" t="s">
        <v>136</v>
      </c>
      <c r="I48" s="62" t="s">
        <v>136</v>
      </c>
      <c r="J48" s="62" t="s">
        <v>136</v>
      </c>
      <c r="K48" s="62" t="s">
        <v>136</v>
      </c>
      <c r="L48" s="61" t="s">
        <v>140</v>
      </c>
    </row>
    <row r="49" spans="1:23" s="90" customFormat="1" ht="19.5" customHeight="1">
      <c r="A49" s="66" t="s">
        <v>139</v>
      </c>
      <c r="B49" s="66"/>
      <c r="C49" s="66"/>
      <c r="D49" s="65"/>
      <c r="E49" s="64">
        <v>1</v>
      </c>
      <c r="F49" s="63">
        <v>34000</v>
      </c>
      <c r="G49" s="63">
        <v>1000</v>
      </c>
      <c r="H49" s="63">
        <v>26000</v>
      </c>
      <c r="I49" s="63">
        <v>49373</v>
      </c>
      <c r="J49" s="63">
        <v>1855</v>
      </c>
      <c r="K49" s="63">
        <v>28678</v>
      </c>
      <c r="L49" s="61" t="s">
        <v>138</v>
      </c>
    </row>
    <row r="50" spans="1:23" s="90" customFormat="1" ht="19.5" customHeight="1">
      <c r="A50" s="66" t="s">
        <v>137</v>
      </c>
      <c r="B50" s="66"/>
      <c r="C50" s="66"/>
      <c r="D50" s="65"/>
      <c r="E50" s="64" t="s">
        <v>136</v>
      </c>
      <c r="F50" s="63" t="s">
        <v>136</v>
      </c>
      <c r="G50" s="62" t="s">
        <v>136</v>
      </c>
      <c r="H50" s="62" t="s">
        <v>136</v>
      </c>
      <c r="I50" s="62" t="s">
        <v>136</v>
      </c>
      <c r="J50" s="62" t="s">
        <v>136</v>
      </c>
      <c r="K50" s="62" t="s">
        <v>136</v>
      </c>
      <c r="L50" s="61" t="s">
        <v>135</v>
      </c>
    </row>
    <row r="51" spans="1:23" ht="3.6" customHeight="1">
      <c r="A51" s="57"/>
      <c r="B51" s="57"/>
      <c r="C51" s="57"/>
      <c r="D51" s="58"/>
      <c r="E51" s="60"/>
      <c r="F51" s="60"/>
      <c r="G51" s="60"/>
      <c r="H51" s="60"/>
      <c r="I51" s="60"/>
      <c r="J51" s="59"/>
      <c r="K51" s="58"/>
      <c r="L51" s="57"/>
      <c r="M51" s="53"/>
      <c r="N51" s="53"/>
      <c r="O51" s="53"/>
      <c r="W51" s="90"/>
    </row>
    <row r="52" spans="1:23" ht="2.2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6"/>
      <c r="M52" s="53"/>
      <c r="N52" s="53"/>
      <c r="O52" s="53"/>
      <c r="W52" s="90"/>
    </row>
    <row r="53" spans="1:23" ht="21.75" customHeight="1">
      <c r="A53" s="55" t="s">
        <v>134</v>
      </c>
      <c r="B53" s="55"/>
      <c r="C53" s="55"/>
      <c r="D53" s="55"/>
      <c r="E53" s="55"/>
      <c r="F53" s="55"/>
      <c r="G53" s="55"/>
      <c r="H53" s="55"/>
      <c r="I53" s="55" t="s">
        <v>133</v>
      </c>
      <c r="J53" s="56"/>
      <c r="K53" s="55"/>
      <c r="L53" s="55"/>
      <c r="M53" s="53"/>
      <c r="N53" s="53"/>
      <c r="O53" s="53"/>
      <c r="W53" s="90"/>
    </row>
    <row r="54" spans="1:23" ht="21.75" customHeight="1">
      <c r="A54" s="55"/>
      <c r="B54" s="55" t="s">
        <v>132</v>
      </c>
      <c r="C54" s="55"/>
      <c r="D54" s="55"/>
      <c r="E54" s="55"/>
      <c r="F54" s="55"/>
      <c r="G54" s="55"/>
      <c r="H54" s="55"/>
      <c r="I54" s="55" t="s">
        <v>131</v>
      </c>
      <c r="J54" s="56"/>
      <c r="K54" s="55"/>
      <c r="L54" s="55"/>
      <c r="M54" s="53"/>
      <c r="N54" s="53"/>
      <c r="O54" s="53"/>
      <c r="W54" s="90"/>
    </row>
    <row r="55" spans="1:23">
      <c r="A55" s="55"/>
      <c r="B55" s="56"/>
      <c r="C55" s="56"/>
      <c r="D55" s="56"/>
      <c r="E55" s="56"/>
      <c r="F55" s="56"/>
      <c r="G55" s="56"/>
      <c r="H55" s="56"/>
      <c r="I55" s="55"/>
      <c r="J55" s="55"/>
      <c r="K55" s="55"/>
      <c r="L55" s="55"/>
      <c r="M55" s="53"/>
      <c r="N55" s="53"/>
      <c r="O55" s="53"/>
      <c r="W55" s="90"/>
    </row>
    <row r="56" spans="1:23">
      <c r="W56" s="90"/>
    </row>
    <row r="57" spans="1:23">
      <c r="W57" s="90"/>
    </row>
    <row r="58" spans="1:23">
      <c r="W58" s="90"/>
    </row>
  </sheetData>
  <mergeCells count="9">
    <mergeCell ref="A4:D7"/>
    <mergeCell ref="L4:L7"/>
    <mergeCell ref="I4:K4"/>
    <mergeCell ref="F4:H4"/>
    <mergeCell ref="A30:D33"/>
    <mergeCell ref="F30:H30"/>
    <mergeCell ref="I30:K30"/>
    <mergeCell ref="L30:L33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zoomScale="70" zoomScaleNormal="70" workbookViewId="0">
      <selection activeCell="C1" sqref="C1"/>
    </sheetView>
  </sheetViews>
  <sheetFormatPr defaultColWidth="11.375" defaultRowHeight="21.75"/>
  <cols>
    <col min="1" max="1" width="2.125" style="96" customWidth="1"/>
    <col min="2" max="2" width="6.125" style="96" customWidth="1"/>
    <col min="3" max="3" width="6.625" style="96" customWidth="1"/>
    <col min="4" max="4" width="5.125" style="96" customWidth="1"/>
    <col min="5" max="5" width="9.75" style="96" hidden="1" customWidth="1"/>
    <col min="6" max="8" width="9.75" style="96" customWidth="1"/>
    <col min="9" max="9" width="10" style="96" customWidth="1"/>
    <col min="10" max="10" width="9.75" style="96" hidden="1" customWidth="1"/>
    <col min="11" max="14" width="8.375" style="96" customWidth="1"/>
    <col min="15" max="15" width="7" style="96" customWidth="1"/>
    <col min="16" max="16" width="2.625" style="96" customWidth="1"/>
    <col min="17" max="17" width="15.75" style="96" customWidth="1"/>
    <col min="18" max="18" width="1.375" style="95" customWidth="1"/>
    <col min="19" max="19" width="11.75" style="95" customWidth="1"/>
    <col min="20" max="20" width="2" style="95" customWidth="1"/>
    <col min="21" max="21" width="1.375" style="95" customWidth="1"/>
    <col min="22" max="16384" width="11.375" style="95"/>
  </cols>
  <sheetData>
    <row r="1" spans="1:19" s="134" customFormat="1">
      <c r="A1" s="133"/>
      <c r="B1" s="133" t="s">
        <v>91</v>
      </c>
      <c r="C1" s="132">
        <v>16.3</v>
      </c>
      <c r="D1" s="133" t="s">
        <v>222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9" s="130" customFormat="1">
      <c r="A2" s="131"/>
      <c r="B2" s="133" t="s">
        <v>90</v>
      </c>
      <c r="C2" s="132">
        <v>16.3</v>
      </c>
      <c r="D2" s="133" t="s">
        <v>221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9" s="130" customFormat="1" ht="3" customHeight="1">
      <c r="A3" s="131"/>
      <c r="B3" s="131"/>
      <c r="C3" s="132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129" t="s">
        <v>89</v>
      </c>
    </row>
    <row r="5" spans="1:19" s="97" customFormat="1" ht="26.25" customHeight="1">
      <c r="A5" s="177" t="s">
        <v>93</v>
      </c>
      <c r="B5" s="177"/>
      <c r="C5" s="177"/>
      <c r="D5" s="178"/>
      <c r="E5" s="189" t="s">
        <v>88</v>
      </c>
      <c r="F5" s="190"/>
      <c r="G5" s="190"/>
      <c r="H5" s="190"/>
      <c r="I5" s="191"/>
      <c r="J5" s="174" t="s">
        <v>87</v>
      </c>
      <c r="K5" s="175"/>
      <c r="L5" s="175"/>
      <c r="M5" s="175"/>
      <c r="N5" s="176"/>
      <c r="O5" s="128"/>
      <c r="P5" s="183" t="s">
        <v>86</v>
      </c>
      <c r="Q5" s="183"/>
      <c r="R5" s="122"/>
    </row>
    <row r="6" spans="1:19" s="97" customFormat="1" ht="25.5" customHeight="1">
      <c r="A6" s="179"/>
      <c r="B6" s="179"/>
      <c r="C6" s="179"/>
      <c r="D6" s="180"/>
      <c r="E6" s="127">
        <v>2557</v>
      </c>
      <c r="F6" s="127">
        <v>2558</v>
      </c>
      <c r="G6" s="127">
        <v>2559</v>
      </c>
      <c r="H6" s="127">
        <v>2560</v>
      </c>
      <c r="I6" s="127">
        <v>2561</v>
      </c>
      <c r="J6" s="127">
        <v>2556</v>
      </c>
      <c r="K6" s="127">
        <v>2558</v>
      </c>
      <c r="L6" s="127">
        <v>2559</v>
      </c>
      <c r="M6" s="127">
        <v>2560</v>
      </c>
      <c r="N6" s="127">
        <v>2561</v>
      </c>
      <c r="O6" s="126"/>
      <c r="P6" s="184"/>
      <c r="Q6" s="184"/>
      <c r="R6" s="122"/>
    </row>
    <row r="7" spans="1:19" s="97" customFormat="1" ht="25.5" customHeight="1">
      <c r="A7" s="181"/>
      <c r="B7" s="181"/>
      <c r="C7" s="181"/>
      <c r="D7" s="182"/>
      <c r="E7" s="124" t="s">
        <v>85</v>
      </c>
      <c r="F7" s="124" t="s">
        <v>83</v>
      </c>
      <c r="G7" s="124" t="s">
        <v>82</v>
      </c>
      <c r="H7" s="125" t="s">
        <v>92</v>
      </c>
      <c r="I7" s="124" t="s">
        <v>220</v>
      </c>
      <c r="J7" s="124" t="s">
        <v>84</v>
      </c>
      <c r="K7" s="124" t="s">
        <v>83</v>
      </c>
      <c r="L7" s="124" t="s">
        <v>82</v>
      </c>
      <c r="M7" s="124" t="s">
        <v>92</v>
      </c>
      <c r="N7" s="124" t="s">
        <v>220</v>
      </c>
      <c r="O7" s="123"/>
      <c r="P7" s="185"/>
      <c r="Q7" s="185"/>
      <c r="R7" s="122"/>
    </row>
    <row r="8" spans="1:19" s="112" customFormat="1" ht="22.9" customHeight="1">
      <c r="A8" s="121"/>
      <c r="B8" s="186" t="s">
        <v>81</v>
      </c>
      <c r="C8" s="186"/>
      <c r="D8" s="187"/>
      <c r="E8" s="120">
        <v>2329402</v>
      </c>
      <c r="F8" s="119">
        <v>2333101</v>
      </c>
      <c r="G8" s="119">
        <v>2333239</v>
      </c>
      <c r="H8" s="118">
        <v>2330984</v>
      </c>
      <c r="I8" s="117">
        <v>2327798</v>
      </c>
      <c r="J8" s="116">
        <v>100</v>
      </c>
      <c r="K8" s="116">
        <v>100</v>
      </c>
      <c r="L8" s="116">
        <v>100</v>
      </c>
      <c r="M8" s="116">
        <v>100</v>
      </c>
      <c r="N8" s="116">
        <v>100</v>
      </c>
      <c r="O8" s="115"/>
      <c r="P8" s="114"/>
      <c r="Q8" s="188" t="s">
        <v>80</v>
      </c>
      <c r="R8" s="188"/>
      <c r="S8" s="113"/>
    </row>
    <row r="9" spans="1:19" s="97" customFormat="1" ht="22.9" customHeight="1">
      <c r="A9" s="97" t="s">
        <v>79</v>
      </c>
      <c r="D9" s="108"/>
      <c r="E9" s="109"/>
      <c r="F9" s="111"/>
      <c r="G9" s="111"/>
      <c r="H9" s="110"/>
      <c r="I9" s="109"/>
      <c r="J9" s="109"/>
      <c r="K9" s="109"/>
      <c r="L9" s="109"/>
      <c r="M9" s="109"/>
      <c r="N9" s="109"/>
      <c r="P9" s="97" t="s">
        <v>78</v>
      </c>
    </row>
    <row r="10" spans="1:19" s="97" customFormat="1" ht="22.9" customHeight="1">
      <c r="B10" s="97" t="s">
        <v>75</v>
      </c>
      <c r="D10" s="108"/>
      <c r="E10" s="107">
        <v>815241</v>
      </c>
      <c r="F10" s="107">
        <v>754751</v>
      </c>
      <c r="G10" s="107">
        <v>701567.17</v>
      </c>
      <c r="H10" s="106">
        <v>630510.34</v>
      </c>
      <c r="I10" s="105">
        <v>557429</v>
      </c>
      <c r="J10" s="104">
        <f>E10*100/E$8</f>
        <v>34.997866405197556</v>
      </c>
      <c r="K10" s="104">
        <f>F10*100/F$8</f>
        <v>32.349692533670854</v>
      </c>
      <c r="L10" s="103">
        <f>F10*100/F$8</f>
        <v>32.349692533670854</v>
      </c>
      <c r="M10" s="103">
        <f>H10*100/$H$8</f>
        <v>27.049106300171946</v>
      </c>
      <c r="N10" s="103">
        <f>I10*100/$I$8</f>
        <v>23.946622516214894</v>
      </c>
      <c r="Q10" s="97" t="s">
        <v>74</v>
      </c>
    </row>
    <row r="11" spans="1:19" s="97" customFormat="1" ht="22.9" customHeight="1">
      <c r="B11" s="97" t="s">
        <v>73</v>
      </c>
      <c r="D11" s="108"/>
      <c r="E11" s="107">
        <v>1514161</v>
      </c>
      <c r="F11" s="107">
        <v>1578350</v>
      </c>
      <c r="G11" s="107">
        <v>1631671.83</v>
      </c>
      <c r="H11" s="106">
        <v>1700473.65</v>
      </c>
      <c r="I11" s="105">
        <v>1770369</v>
      </c>
      <c r="J11" s="104">
        <f>E11*100/E$8</f>
        <v>65.002133594802444</v>
      </c>
      <c r="K11" s="104">
        <f>F11*100/F$8</f>
        <v>67.650307466329153</v>
      </c>
      <c r="L11" s="103">
        <f>F11*100/F$8</f>
        <v>67.650307466329153</v>
      </c>
      <c r="M11" s="103">
        <f>H11*100/$H$8</f>
        <v>72.950893270824679</v>
      </c>
      <c r="N11" s="103">
        <f>I11*100/$I$8</f>
        <v>76.053377483785098</v>
      </c>
      <c r="Q11" s="97" t="s">
        <v>22</v>
      </c>
    </row>
    <row r="12" spans="1:19" s="97" customFormat="1" ht="11.45" customHeight="1">
      <c r="D12" s="108"/>
      <c r="E12" s="107"/>
      <c r="F12" s="107"/>
      <c r="G12" s="107"/>
      <c r="H12" s="106"/>
      <c r="I12" s="105"/>
      <c r="J12" s="104"/>
      <c r="K12" s="104"/>
      <c r="L12" s="103"/>
      <c r="M12" s="103"/>
      <c r="N12" s="103"/>
    </row>
    <row r="13" spans="1:19" s="97" customFormat="1" ht="22.9" customHeight="1">
      <c r="A13" s="97" t="s">
        <v>77</v>
      </c>
      <c r="D13" s="108"/>
      <c r="E13" s="107"/>
      <c r="F13" s="107"/>
      <c r="G13" s="107"/>
      <c r="H13" s="106"/>
      <c r="I13" s="105"/>
      <c r="J13" s="104"/>
      <c r="K13" s="104"/>
      <c r="L13" s="103"/>
      <c r="M13" s="103"/>
      <c r="N13" s="103"/>
      <c r="P13" s="97" t="s">
        <v>76</v>
      </c>
    </row>
    <row r="14" spans="1:19" s="97" customFormat="1" ht="22.9" customHeight="1">
      <c r="B14" s="97" t="s">
        <v>75</v>
      </c>
      <c r="D14" s="108"/>
      <c r="E14" s="107">
        <v>734106</v>
      </c>
      <c r="F14" s="107">
        <v>852076</v>
      </c>
      <c r="G14" s="107">
        <v>1021413.86</v>
      </c>
      <c r="H14" s="106">
        <v>1176307.7</v>
      </c>
      <c r="I14" s="105">
        <v>1209583</v>
      </c>
      <c r="J14" s="104">
        <f>E14*100/E$8</f>
        <v>31.514783622577813</v>
      </c>
      <c r="K14" s="104">
        <f>F14*100/F$8</f>
        <v>36.521179323141176</v>
      </c>
      <c r="L14" s="103">
        <f>F14*100/F$8</f>
        <v>36.521179323141176</v>
      </c>
      <c r="M14" s="103">
        <f>H14*100/$H$8</f>
        <v>50.463997178873818</v>
      </c>
      <c r="N14" s="103">
        <f>I14*100/$I$8</f>
        <v>51.96254142326783</v>
      </c>
      <c r="Q14" s="97" t="s">
        <v>74</v>
      </c>
    </row>
    <row r="15" spans="1:19" s="97" customFormat="1" ht="22.9" customHeight="1">
      <c r="B15" s="97" t="s">
        <v>73</v>
      </c>
      <c r="D15" s="108"/>
      <c r="E15" s="107">
        <v>1595296</v>
      </c>
      <c r="F15" s="107">
        <v>1481025</v>
      </c>
      <c r="G15" s="107">
        <v>1311825.1399999999</v>
      </c>
      <c r="H15" s="106">
        <v>1154676.29</v>
      </c>
      <c r="I15" s="105">
        <v>1118215</v>
      </c>
      <c r="J15" s="104">
        <f>E15*100/E$8</f>
        <v>68.485216377422191</v>
      </c>
      <c r="K15" s="104">
        <f>F15*100/F$8</f>
        <v>63.478820676858824</v>
      </c>
      <c r="L15" s="103">
        <f>F15*100/F$8</f>
        <v>63.478820676858824</v>
      </c>
      <c r="M15" s="103">
        <f>H15*100/$H$8</f>
        <v>49.536002392122811</v>
      </c>
      <c r="N15" s="103">
        <f>I15*100/$I$8</f>
        <v>48.03745857673217</v>
      </c>
      <c r="Q15" s="97" t="s">
        <v>22</v>
      </c>
    </row>
    <row r="16" spans="1:19" s="97" customFormat="1" ht="10.5" customHeight="1">
      <c r="D16" s="108"/>
      <c r="E16" s="107"/>
      <c r="F16" s="107"/>
      <c r="G16" s="107"/>
      <c r="H16" s="106"/>
      <c r="I16" s="105"/>
      <c r="J16" s="104"/>
      <c r="K16" s="104"/>
      <c r="L16" s="103"/>
      <c r="M16" s="103"/>
      <c r="N16" s="103"/>
    </row>
    <row r="17" spans="1:17" s="97" customFormat="1" ht="24" customHeight="1">
      <c r="A17" s="97" t="s">
        <v>72</v>
      </c>
      <c r="D17" s="108"/>
      <c r="E17" s="107"/>
      <c r="F17" s="107"/>
      <c r="G17" s="107"/>
      <c r="H17" s="106"/>
      <c r="I17" s="105"/>
      <c r="J17" s="104"/>
      <c r="K17" s="104"/>
      <c r="L17" s="103"/>
      <c r="M17" s="103"/>
      <c r="N17" s="103"/>
      <c r="P17" s="97" t="s">
        <v>71</v>
      </c>
    </row>
    <row r="18" spans="1:17" s="97" customFormat="1" ht="24" customHeight="1">
      <c r="B18" s="97" t="s">
        <v>28</v>
      </c>
      <c r="D18" s="108"/>
      <c r="E18" s="107">
        <v>1753420</v>
      </c>
      <c r="F18" s="107">
        <v>1806209</v>
      </c>
      <c r="G18" s="107">
        <v>1790899.48</v>
      </c>
      <c r="H18" s="106">
        <v>1954478.36</v>
      </c>
      <c r="I18" s="105">
        <v>1999000</v>
      </c>
      <c r="J18" s="104">
        <f>E18*100/E$8</f>
        <v>75.273396348075607</v>
      </c>
      <c r="K18" s="104">
        <f>F18*100/F$8</f>
        <v>77.416665630849238</v>
      </c>
      <c r="L18" s="103">
        <f>F18*100/F$8</f>
        <v>77.416665630849238</v>
      </c>
      <c r="M18" s="103">
        <f>H18*100/$H$8</f>
        <v>83.84778102294996</v>
      </c>
      <c r="N18" s="103">
        <f>I18*100/$I$8</f>
        <v>85.875148960519766</v>
      </c>
      <c r="Q18" s="97" t="s">
        <v>24</v>
      </c>
    </row>
    <row r="19" spans="1:17" s="97" customFormat="1" ht="24" customHeight="1">
      <c r="B19" s="97" t="s">
        <v>27</v>
      </c>
      <c r="D19" s="108"/>
      <c r="E19" s="107">
        <v>575982</v>
      </c>
      <c r="F19" s="107">
        <v>526892</v>
      </c>
      <c r="G19" s="107">
        <v>542339.52</v>
      </c>
      <c r="H19" s="106">
        <v>376505.63</v>
      </c>
      <c r="I19" s="105">
        <f>I8-I18</f>
        <v>328798</v>
      </c>
      <c r="J19" s="104">
        <f>E19*100/E$8</f>
        <v>24.7266036519244</v>
      </c>
      <c r="K19" s="104">
        <f>F19*100/F$8</f>
        <v>22.583334369150755</v>
      </c>
      <c r="L19" s="103">
        <f>F19*100/F$8</f>
        <v>22.583334369150755</v>
      </c>
      <c r="M19" s="103">
        <f>H19*100/$H$8</f>
        <v>16.152218548046662</v>
      </c>
      <c r="N19" s="103">
        <f>I19*100/$I$8</f>
        <v>14.12485103948023</v>
      </c>
      <c r="Q19" s="97" t="s">
        <v>22</v>
      </c>
    </row>
    <row r="20" spans="1:17" s="97" customFormat="1" ht="3" customHeight="1">
      <c r="A20" s="99"/>
      <c r="B20" s="99"/>
      <c r="C20" s="99"/>
      <c r="D20" s="102"/>
      <c r="E20" s="101"/>
      <c r="F20" s="100"/>
      <c r="G20" s="100"/>
      <c r="H20" s="100"/>
      <c r="I20" s="100"/>
      <c r="J20" s="100"/>
      <c r="K20" s="100"/>
      <c r="L20" s="100"/>
      <c r="M20" s="100"/>
      <c r="N20" s="100"/>
      <c r="O20" s="99"/>
      <c r="P20" s="99"/>
      <c r="Q20" s="99"/>
    </row>
    <row r="21" spans="1:17" s="97" customFormat="1" ht="3" customHeight="1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</row>
    <row r="22" spans="1:17" s="97" customFormat="1" ht="20.25" customHeight="1">
      <c r="A22" s="98"/>
      <c r="B22" s="98" t="s">
        <v>219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</row>
    <row r="23" spans="1:17" s="97" customFormat="1" ht="20.25" customHeight="1">
      <c r="A23" s="98"/>
      <c r="B23" s="97" t="s">
        <v>218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</row>
    <row r="24" spans="1:17" s="97" customFormat="1" ht="20.25" customHeight="1">
      <c r="A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</row>
    <row r="25" spans="1:17" s="97" customFormat="1" ht="20.25" customHeight="1">
      <c r="A25" s="98"/>
      <c r="E25" s="96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</row>
    <row r="26" spans="1:17" s="97" customFormat="1" ht="20.25" customHeight="1">
      <c r="A26" s="98"/>
      <c r="E26" s="96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</row>
  </sheetData>
  <mergeCells count="6">
    <mergeCell ref="J5:N5"/>
    <mergeCell ref="A5:D7"/>
    <mergeCell ref="P5:Q7"/>
    <mergeCell ref="B8:D8"/>
    <mergeCell ref="Q8:R8"/>
    <mergeCell ref="E5:I5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opLeftCell="A16" workbookViewId="0">
      <selection activeCell="E30" sqref="E30:L30"/>
    </sheetView>
  </sheetViews>
  <sheetFormatPr defaultColWidth="11.375" defaultRowHeight="21.75"/>
  <cols>
    <col min="1" max="1" width="2" style="96" customWidth="1"/>
    <col min="2" max="2" width="8.25" style="96" customWidth="1"/>
    <col min="3" max="3" width="3.875" style="96" customWidth="1"/>
    <col min="4" max="4" width="5" style="96" customWidth="1"/>
    <col min="5" max="12" width="9.875" style="96" customWidth="1"/>
    <col min="13" max="13" width="1.375" style="96" customWidth="1"/>
    <col min="14" max="14" width="2.625" style="96" customWidth="1"/>
    <col min="15" max="15" width="15.25" style="96" customWidth="1"/>
    <col min="16" max="16" width="2.75" style="95" customWidth="1"/>
    <col min="17" max="17" width="5.375" style="95" customWidth="1"/>
    <col min="18" max="18" width="3.625" style="95" customWidth="1"/>
    <col min="19" max="16384" width="11.375" style="95"/>
  </cols>
  <sheetData>
    <row r="1" spans="1:18" s="134" customFormat="1" ht="19.5" customHeight="1">
      <c r="A1" s="133"/>
      <c r="B1" s="133" t="s">
        <v>228</v>
      </c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R1" s="95"/>
    </row>
    <row r="2" spans="1:18" s="130" customFormat="1">
      <c r="A2" s="131"/>
      <c r="B2" s="133" t="s">
        <v>227</v>
      </c>
      <c r="C2" s="132"/>
      <c r="D2" s="133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8" s="130" customFormat="1" ht="4.5" customHeight="1">
      <c r="A3" s="131"/>
      <c r="B3" s="131"/>
      <c r="C3" s="132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8" s="97" customFormat="1" ht="21" customHeight="1">
      <c r="A4" s="183" t="s">
        <v>21</v>
      </c>
      <c r="B4" s="183"/>
      <c r="C4" s="183"/>
      <c r="D4" s="194"/>
      <c r="E4" s="174" t="s">
        <v>53</v>
      </c>
      <c r="F4" s="175"/>
      <c r="G4" s="175"/>
      <c r="H4" s="175"/>
      <c r="I4" s="175"/>
      <c r="J4" s="175"/>
      <c r="K4" s="175"/>
      <c r="L4" s="176"/>
      <c r="M4" s="128"/>
      <c r="N4" s="183" t="s">
        <v>52</v>
      </c>
      <c r="O4" s="183"/>
      <c r="P4" s="122"/>
    </row>
    <row r="5" spans="1:18" s="97" customFormat="1" ht="21" customHeight="1">
      <c r="A5" s="184"/>
      <c r="B5" s="184"/>
      <c r="C5" s="184"/>
      <c r="D5" s="195"/>
      <c r="E5" s="192" t="s">
        <v>51</v>
      </c>
      <c r="F5" s="196"/>
      <c r="G5" s="196"/>
      <c r="H5" s="196"/>
      <c r="I5" s="196"/>
      <c r="J5" s="196"/>
      <c r="K5" s="196"/>
      <c r="L5" s="193"/>
      <c r="M5" s="153"/>
      <c r="N5" s="184"/>
      <c r="O5" s="184"/>
      <c r="P5" s="122"/>
    </row>
    <row r="6" spans="1:18" s="97" customFormat="1" ht="21" customHeight="1">
      <c r="A6" s="184"/>
      <c r="B6" s="184"/>
      <c r="C6" s="184"/>
      <c r="D6" s="195"/>
      <c r="E6" s="174" t="s">
        <v>32</v>
      </c>
      <c r="F6" s="176"/>
      <c r="G6" s="174" t="s">
        <v>50</v>
      </c>
      <c r="H6" s="176"/>
      <c r="I6" s="174" t="s">
        <v>49</v>
      </c>
      <c r="J6" s="176"/>
      <c r="K6" s="174" t="s">
        <v>48</v>
      </c>
      <c r="L6" s="176"/>
      <c r="M6" s="126"/>
      <c r="N6" s="184"/>
      <c r="O6" s="184"/>
      <c r="P6" s="122"/>
    </row>
    <row r="7" spans="1:18" s="97" customFormat="1" ht="21" customHeight="1">
      <c r="A7" s="184"/>
      <c r="B7" s="184"/>
      <c r="C7" s="184"/>
      <c r="D7" s="195"/>
      <c r="E7" s="192" t="s">
        <v>30</v>
      </c>
      <c r="F7" s="193"/>
      <c r="G7" s="192" t="s">
        <v>29</v>
      </c>
      <c r="H7" s="193"/>
      <c r="I7" s="192" t="s">
        <v>47</v>
      </c>
      <c r="J7" s="193"/>
      <c r="K7" s="192" t="s">
        <v>46</v>
      </c>
      <c r="L7" s="193"/>
      <c r="M7" s="126"/>
      <c r="N7" s="184"/>
      <c r="O7" s="184"/>
      <c r="P7" s="122"/>
    </row>
    <row r="8" spans="1:18" s="97" customFormat="1" ht="21" customHeight="1">
      <c r="A8" s="184"/>
      <c r="B8" s="184"/>
      <c r="C8" s="184"/>
      <c r="D8" s="195"/>
      <c r="E8" s="152" t="s">
        <v>28</v>
      </c>
      <c r="F8" s="152" t="s">
        <v>27</v>
      </c>
      <c r="G8" s="152" t="s">
        <v>45</v>
      </c>
      <c r="H8" s="152" t="s">
        <v>44</v>
      </c>
      <c r="I8" s="152" t="s">
        <v>45</v>
      </c>
      <c r="J8" s="152" t="s">
        <v>44</v>
      </c>
      <c r="K8" s="152" t="s">
        <v>26</v>
      </c>
      <c r="L8" s="152" t="s">
        <v>25</v>
      </c>
      <c r="M8" s="126"/>
      <c r="N8" s="184"/>
      <c r="O8" s="184"/>
      <c r="P8" s="122"/>
    </row>
    <row r="9" spans="1:18" s="97" customFormat="1" ht="21" customHeight="1">
      <c r="A9" s="149"/>
      <c r="B9" s="149"/>
      <c r="C9" s="149"/>
      <c r="D9" s="151"/>
      <c r="E9" s="150" t="s">
        <v>43</v>
      </c>
      <c r="F9" s="150" t="s">
        <v>42</v>
      </c>
      <c r="G9" s="150" t="s">
        <v>24</v>
      </c>
      <c r="H9" s="150" t="s">
        <v>22</v>
      </c>
      <c r="I9" s="150" t="s">
        <v>24</v>
      </c>
      <c r="J9" s="150" t="s">
        <v>22</v>
      </c>
      <c r="K9" s="150" t="s">
        <v>23</v>
      </c>
      <c r="L9" s="150" t="s">
        <v>22</v>
      </c>
      <c r="M9" s="123"/>
      <c r="N9" s="149"/>
      <c r="O9" s="149"/>
      <c r="P9" s="122"/>
    </row>
    <row r="10" spans="1:18" s="97" customFormat="1" ht="12" customHeight="1">
      <c r="A10" s="137"/>
      <c r="B10" s="137"/>
      <c r="C10" s="137"/>
      <c r="D10" s="157"/>
      <c r="E10" s="156"/>
      <c r="F10" s="156"/>
      <c r="G10" s="156"/>
      <c r="H10" s="155"/>
      <c r="I10" s="155"/>
      <c r="J10" s="156"/>
      <c r="K10" s="155"/>
      <c r="L10" s="155"/>
      <c r="M10" s="153"/>
      <c r="N10" s="137"/>
      <c r="O10" s="137"/>
      <c r="P10" s="122"/>
    </row>
    <row r="11" spans="1:18" s="110" customFormat="1" ht="20.25" customHeight="1">
      <c r="A11" s="154" t="s">
        <v>21</v>
      </c>
      <c r="B11" s="154"/>
      <c r="C11" s="154"/>
      <c r="D11" s="93"/>
      <c r="E11" s="29">
        <v>210819.25</v>
      </c>
      <c r="F11" s="29">
        <v>5357708.7699999996</v>
      </c>
      <c r="G11" s="29">
        <v>16175.82</v>
      </c>
      <c r="H11" s="29">
        <v>5552352.2000000002</v>
      </c>
      <c r="I11" s="29">
        <v>791493.63</v>
      </c>
      <c r="J11" s="29">
        <v>4777034.3899999997</v>
      </c>
      <c r="K11" s="29">
        <v>3226395.95</v>
      </c>
      <c r="L11" s="29">
        <v>2342132.0699999998</v>
      </c>
      <c r="M11" s="154"/>
      <c r="N11" s="154" t="s">
        <v>52</v>
      </c>
      <c r="O11" s="154"/>
    </row>
    <row r="12" spans="1:18" s="110" customFormat="1" ht="19.899999999999999" customHeight="1">
      <c r="B12" s="110" t="s">
        <v>70</v>
      </c>
      <c r="D12" s="94"/>
      <c r="E12" s="27">
        <v>86355.87</v>
      </c>
      <c r="F12" s="27">
        <v>1614742.15</v>
      </c>
      <c r="G12" s="27">
        <v>12343.27</v>
      </c>
      <c r="H12" s="27">
        <v>1688754.75</v>
      </c>
      <c r="I12" s="27">
        <v>354059.71</v>
      </c>
      <c r="J12" s="27">
        <v>1347038.31</v>
      </c>
      <c r="K12" s="27">
        <v>1083652.29</v>
      </c>
      <c r="L12" s="27">
        <v>617445.73</v>
      </c>
      <c r="O12" s="110" t="s">
        <v>69</v>
      </c>
    </row>
    <row r="13" spans="1:18" s="110" customFormat="1" ht="19.899999999999999" customHeight="1">
      <c r="B13" s="110" t="s">
        <v>68</v>
      </c>
      <c r="D13" s="94"/>
      <c r="E13" s="27">
        <v>124463.39</v>
      </c>
      <c r="F13" s="27">
        <v>3742966.62</v>
      </c>
      <c r="G13" s="27">
        <v>3832.55</v>
      </c>
      <c r="H13" s="27">
        <v>3863597.45</v>
      </c>
      <c r="I13" s="27">
        <v>437433.92</v>
      </c>
      <c r="J13" s="27">
        <v>3429996.08</v>
      </c>
      <c r="K13" s="27">
        <v>2142743.66</v>
      </c>
      <c r="L13" s="27">
        <v>1724686.34</v>
      </c>
      <c r="O13" s="110" t="s">
        <v>67</v>
      </c>
    </row>
    <row r="14" spans="1:18" s="110" customFormat="1" ht="19.899999999999999" customHeight="1">
      <c r="A14" s="110" t="s">
        <v>66</v>
      </c>
      <c r="B14" s="26"/>
      <c r="C14" s="23"/>
      <c r="D14" s="91"/>
      <c r="E14" s="107">
        <v>9795.07</v>
      </c>
      <c r="F14" s="145">
        <v>734451.93</v>
      </c>
      <c r="G14" s="145">
        <v>778.39</v>
      </c>
      <c r="H14" s="145">
        <v>743468.61</v>
      </c>
      <c r="I14" s="145">
        <v>154623.73000000001</v>
      </c>
      <c r="J14" s="145">
        <v>589623.27</v>
      </c>
      <c r="K14" s="145">
        <v>500800.01</v>
      </c>
      <c r="L14" s="145">
        <v>243446.99</v>
      </c>
      <c r="N14" s="11" t="s">
        <v>20</v>
      </c>
    </row>
    <row r="15" spans="1:18" s="110" customFormat="1" ht="19.899999999999999" customHeight="1">
      <c r="A15" s="110" t="s">
        <v>65</v>
      </c>
      <c r="B15" s="24"/>
      <c r="C15" s="23"/>
      <c r="D15" s="91"/>
      <c r="E15" s="107">
        <v>3684.15</v>
      </c>
      <c r="F15" s="145">
        <v>363795.85</v>
      </c>
      <c r="G15" s="145">
        <v>1073.03</v>
      </c>
      <c r="H15" s="145">
        <v>366406.96</v>
      </c>
      <c r="I15" s="145">
        <v>36819.03</v>
      </c>
      <c r="J15" s="145">
        <v>330660.96999999997</v>
      </c>
      <c r="K15" s="145">
        <v>205341.42</v>
      </c>
      <c r="L15" s="145">
        <v>162138.57999999999</v>
      </c>
      <c r="N15" s="11" t="s">
        <v>19</v>
      </c>
    </row>
    <row r="16" spans="1:18" s="110" customFormat="1" ht="19.899999999999999" customHeight="1">
      <c r="A16" s="110" t="s">
        <v>64</v>
      </c>
      <c r="B16" s="24"/>
      <c r="C16" s="23"/>
      <c r="D16" s="91"/>
      <c r="E16" s="107">
        <v>3284.48</v>
      </c>
      <c r="F16" s="145">
        <v>328815.52</v>
      </c>
      <c r="G16" s="145">
        <v>166.42</v>
      </c>
      <c r="H16" s="145">
        <v>331933.58</v>
      </c>
      <c r="I16" s="145">
        <v>63424.57</v>
      </c>
      <c r="J16" s="145">
        <v>268675.43</v>
      </c>
      <c r="K16" s="145">
        <v>201905.52</v>
      </c>
      <c r="L16" s="145">
        <v>130194.48</v>
      </c>
      <c r="N16" s="11" t="s">
        <v>18</v>
      </c>
    </row>
    <row r="17" spans="1:20" s="110" customFormat="1" ht="19.899999999999999" customHeight="1">
      <c r="A17" s="110" t="s">
        <v>63</v>
      </c>
      <c r="B17" s="24"/>
      <c r="C17" s="23"/>
      <c r="D17" s="91"/>
      <c r="E17" s="107">
        <v>26139.279999999999</v>
      </c>
      <c r="F17" s="145">
        <v>290810.71999999997</v>
      </c>
      <c r="G17" s="145">
        <v>920.92</v>
      </c>
      <c r="H17" s="145">
        <v>316029.08</v>
      </c>
      <c r="I17" s="145">
        <v>26110.34</v>
      </c>
      <c r="J17" s="145">
        <v>290839.65000000002</v>
      </c>
      <c r="K17" s="145">
        <v>153980.89000000001</v>
      </c>
      <c r="L17" s="145">
        <v>162969.10999999999</v>
      </c>
      <c r="N17" s="11" t="s">
        <v>17</v>
      </c>
    </row>
    <row r="18" spans="1:20" s="110" customFormat="1" ht="19.899999999999999" customHeight="1">
      <c r="A18" s="110" t="s">
        <v>62</v>
      </c>
      <c r="B18" s="24"/>
      <c r="C18" s="23"/>
      <c r="D18" s="91"/>
      <c r="E18" s="107">
        <v>34943.440000000002</v>
      </c>
      <c r="F18" s="145">
        <v>453771.56</v>
      </c>
      <c r="G18" s="145">
        <v>3830.29</v>
      </c>
      <c r="H18" s="145">
        <v>484884.71</v>
      </c>
      <c r="I18" s="145">
        <v>79449.259999999995</v>
      </c>
      <c r="J18" s="145">
        <v>409265.74</v>
      </c>
      <c r="K18" s="145">
        <v>286284.84999999998</v>
      </c>
      <c r="L18" s="145">
        <v>202430.15</v>
      </c>
      <c r="N18" s="11" t="s">
        <v>16</v>
      </c>
    </row>
    <row r="19" spans="1:20" s="110" customFormat="1" ht="19.899999999999999" customHeight="1">
      <c r="A19" s="110" t="s">
        <v>61</v>
      </c>
      <c r="B19" s="24"/>
      <c r="C19" s="23"/>
      <c r="D19" s="91"/>
      <c r="E19" s="107">
        <v>236.74</v>
      </c>
      <c r="F19" s="145">
        <v>150994.26</v>
      </c>
      <c r="G19" s="145">
        <v>49.98</v>
      </c>
      <c r="H19" s="145">
        <v>151181.01999999999</v>
      </c>
      <c r="I19" s="145">
        <v>10325.209999999999</v>
      </c>
      <c r="J19" s="145">
        <v>140905.79</v>
      </c>
      <c r="K19" s="145">
        <v>77232.37</v>
      </c>
      <c r="L19" s="145">
        <v>73998.63</v>
      </c>
      <c r="N19" s="11" t="s">
        <v>15</v>
      </c>
    </row>
    <row r="20" spans="1:20" s="110" customFormat="1" ht="19.899999999999999" customHeight="1">
      <c r="A20" s="110" t="s">
        <v>59</v>
      </c>
      <c r="B20" s="24"/>
      <c r="C20" s="23"/>
      <c r="D20" s="91"/>
      <c r="E20" s="107">
        <v>31240.39</v>
      </c>
      <c r="F20" s="145">
        <v>261792.61</v>
      </c>
      <c r="G20" s="145">
        <v>854.03</v>
      </c>
      <c r="H20" s="145">
        <v>292178.96999999997</v>
      </c>
      <c r="I20" s="145">
        <v>30863.77</v>
      </c>
      <c r="J20" s="145">
        <v>262169.23</v>
      </c>
      <c r="K20" s="145">
        <v>148199.17000000001</v>
      </c>
      <c r="L20" s="145">
        <v>144833.82999999999</v>
      </c>
      <c r="N20" s="11" t="s">
        <v>14</v>
      </c>
    </row>
    <row r="21" spans="1:20" s="110" customFormat="1" ht="19.899999999999999" customHeight="1">
      <c r="A21" s="110" t="s">
        <v>58</v>
      </c>
      <c r="B21" s="24"/>
      <c r="C21" s="23"/>
      <c r="D21" s="91"/>
      <c r="E21" s="107">
        <v>899.35</v>
      </c>
      <c r="F21" s="145">
        <v>79356.649999999994</v>
      </c>
      <c r="G21" s="145">
        <v>233.43</v>
      </c>
      <c r="H21" s="145">
        <v>80022.570000000007</v>
      </c>
      <c r="I21" s="145">
        <v>11412.63</v>
      </c>
      <c r="J21" s="145">
        <v>68843.37</v>
      </c>
      <c r="K21" s="145">
        <v>47578.09</v>
      </c>
      <c r="L21" s="145">
        <v>32677.91</v>
      </c>
      <c r="N21" s="11" t="s">
        <v>13</v>
      </c>
    </row>
    <row r="22" spans="1:20" s="110" customFormat="1" ht="19.899999999999999" customHeight="1">
      <c r="A22" s="110" t="s">
        <v>57</v>
      </c>
      <c r="B22" s="24"/>
      <c r="C22" s="23"/>
      <c r="D22" s="91"/>
      <c r="E22" s="107">
        <v>17709.68</v>
      </c>
      <c r="F22" s="145">
        <v>83752.320000000007</v>
      </c>
      <c r="G22" s="145">
        <v>195.74</v>
      </c>
      <c r="H22" s="145">
        <v>101266.27</v>
      </c>
      <c r="I22" s="145">
        <v>9169.2900000000009</v>
      </c>
      <c r="J22" s="145">
        <v>92292.71</v>
      </c>
      <c r="K22" s="145">
        <v>61172.25</v>
      </c>
      <c r="L22" s="145">
        <v>40289.760000000002</v>
      </c>
      <c r="N22" s="11" t="s">
        <v>12</v>
      </c>
    </row>
    <row r="23" spans="1:20" s="110" customFormat="1" ht="19.899999999999999" customHeight="1">
      <c r="A23" s="110" t="s">
        <v>56</v>
      </c>
      <c r="B23" s="24"/>
      <c r="C23" s="23"/>
      <c r="D23" s="91"/>
      <c r="E23" s="107">
        <v>3517.58</v>
      </c>
      <c r="F23" s="145">
        <v>125377.42</v>
      </c>
      <c r="G23" s="145">
        <v>549.11</v>
      </c>
      <c r="H23" s="145">
        <v>128345.89</v>
      </c>
      <c r="I23" s="145">
        <v>16992.97</v>
      </c>
      <c r="J23" s="145">
        <v>111902.04</v>
      </c>
      <c r="K23" s="145">
        <v>81285.570000000007</v>
      </c>
      <c r="L23" s="145">
        <v>47609.43</v>
      </c>
      <c r="N23" s="11" t="s">
        <v>11</v>
      </c>
    </row>
    <row r="24" spans="1:20" s="97" customFormat="1" ht="19.899999999999999" customHeight="1">
      <c r="A24" s="110"/>
      <c r="B24" s="16"/>
      <c r="C24" s="15"/>
      <c r="D24" s="2"/>
      <c r="E24" s="106"/>
      <c r="F24" s="106"/>
      <c r="G24" s="106"/>
      <c r="H24" s="106"/>
      <c r="I24" s="106"/>
      <c r="J24" s="106"/>
      <c r="K24" s="106"/>
      <c r="L24" s="106"/>
      <c r="M24" s="110"/>
      <c r="N24" s="11"/>
      <c r="O24" s="110"/>
      <c r="T24" s="110"/>
    </row>
    <row r="25" spans="1:20" s="97" customFormat="1" ht="19.899999999999999" customHeight="1">
      <c r="A25" s="110"/>
      <c r="B25" s="16"/>
      <c r="C25" s="15"/>
      <c r="D25" s="2"/>
      <c r="E25" s="106"/>
      <c r="F25" s="106"/>
      <c r="G25" s="106"/>
      <c r="H25" s="106"/>
      <c r="I25" s="106"/>
      <c r="J25" s="106"/>
      <c r="K25" s="106"/>
      <c r="L25" s="106"/>
      <c r="M25" s="110"/>
      <c r="N25" s="11"/>
      <c r="O25" s="110"/>
      <c r="T25" s="110"/>
    </row>
    <row r="26" spans="1:20" s="97" customFormat="1" ht="13.15" customHeight="1">
      <c r="A26" s="34"/>
      <c r="B26" s="16"/>
      <c r="C26" s="15"/>
      <c r="D26" s="2"/>
      <c r="E26" s="138"/>
      <c r="F26" s="138"/>
      <c r="G26" s="138"/>
      <c r="H26" s="138"/>
      <c r="I26" s="138"/>
      <c r="J26" s="138"/>
      <c r="K26" s="138"/>
      <c r="L26" s="138"/>
      <c r="M26" s="126"/>
      <c r="N26" s="11"/>
      <c r="O26" s="137"/>
      <c r="P26" s="122"/>
      <c r="T26" s="110"/>
    </row>
    <row r="27" spans="1:20" s="134" customFormat="1" ht="21" customHeight="1">
      <c r="A27" s="133"/>
      <c r="B27" s="133" t="s">
        <v>226</v>
      </c>
      <c r="C27" s="132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R27" s="95"/>
      <c r="T27" s="110"/>
    </row>
    <row r="28" spans="1:20" s="130" customFormat="1" ht="19.5" customHeight="1">
      <c r="A28" s="131"/>
      <c r="B28" s="133" t="s">
        <v>225</v>
      </c>
      <c r="C28" s="132"/>
      <c r="D28" s="133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T28" s="110"/>
    </row>
    <row r="29" spans="1:20" s="130" customFormat="1" ht="4.5" customHeight="1">
      <c r="A29" s="131"/>
      <c r="B29" s="131"/>
      <c r="C29" s="132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T29" s="110"/>
    </row>
    <row r="30" spans="1:20" s="97" customFormat="1" ht="21" customHeight="1">
      <c r="A30" s="183" t="s">
        <v>21</v>
      </c>
      <c r="B30" s="183"/>
      <c r="C30" s="183"/>
      <c r="D30" s="194"/>
      <c r="E30" s="174" t="s">
        <v>53</v>
      </c>
      <c r="F30" s="175"/>
      <c r="G30" s="175"/>
      <c r="H30" s="175"/>
      <c r="I30" s="175"/>
      <c r="J30" s="175"/>
      <c r="K30" s="175"/>
      <c r="L30" s="176"/>
      <c r="M30" s="128"/>
      <c r="N30" s="183" t="s">
        <v>52</v>
      </c>
      <c r="O30" s="183"/>
      <c r="P30" s="122"/>
      <c r="T30" s="110"/>
    </row>
    <row r="31" spans="1:20" s="97" customFormat="1" ht="21" customHeight="1">
      <c r="A31" s="184"/>
      <c r="B31" s="184"/>
      <c r="C31" s="184"/>
      <c r="D31" s="195"/>
      <c r="E31" s="192" t="s">
        <v>51</v>
      </c>
      <c r="F31" s="196"/>
      <c r="G31" s="196"/>
      <c r="H31" s="196"/>
      <c r="I31" s="196"/>
      <c r="J31" s="196"/>
      <c r="K31" s="196"/>
      <c r="L31" s="193"/>
      <c r="M31" s="153"/>
      <c r="N31" s="184"/>
      <c r="O31" s="184"/>
      <c r="P31" s="122"/>
      <c r="T31" s="110"/>
    </row>
    <row r="32" spans="1:20" s="97" customFormat="1" ht="21" customHeight="1">
      <c r="A32" s="184"/>
      <c r="B32" s="184"/>
      <c r="C32" s="184"/>
      <c r="D32" s="195"/>
      <c r="E32" s="174" t="s">
        <v>32</v>
      </c>
      <c r="F32" s="176"/>
      <c r="G32" s="174" t="s">
        <v>50</v>
      </c>
      <c r="H32" s="176"/>
      <c r="I32" s="174" t="s">
        <v>49</v>
      </c>
      <c r="J32" s="176"/>
      <c r="K32" s="174" t="s">
        <v>48</v>
      </c>
      <c r="L32" s="176"/>
      <c r="M32" s="126"/>
      <c r="N32" s="184"/>
      <c r="O32" s="184"/>
      <c r="P32" s="122"/>
      <c r="T32" s="110"/>
    </row>
    <row r="33" spans="1:20" s="97" customFormat="1" ht="21" customHeight="1">
      <c r="A33" s="184"/>
      <c r="B33" s="184"/>
      <c r="C33" s="184"/>
      <c r="D33" s="195"/>
      <c r="E33" s="192" t="s">
        <v>30</v>
      </c>
      <c r="F33" s="193"/>
      <c r="G33" s="192" t="s">
        <v>29</v>
      </c>
      <c r="H33" s="193"/>
      <c r="I33" s="192" t="s">
        <v>47</v>
      </c>
      <c r="J33" s="193"/>
      <c r="K33" s="192" t="s">
        <v>46</v>
      </c>
      <c r="L33" s="193"/>
      <c r="M33" s="126"/>
      <c r="N33" s="184"/>
      <c r="O33" s="184"/>
      <c r="P33" s="122"/>
      <c r="T33" s="110"/>
    </row>
    <row r="34" spans="1:20" s="97" customFormat="1" ht="21" customHeight="1">
      <c r="A34" s="184"/>
      <c r="B34" s="184"/>
      <c r="C34" s="184"/>
      <c r="D34" s="195"/>
      <c r="E34" s="152" t="s">
        <v>28</v>
      </c>
      <c r="F34" s="152" t="s">
        <v>27</v>
      </c>
      <c r="G34" s="152" t="s">
        <v>45</v>
      </c>
      <c r="H34" s="152" t="s">
        <v>44</v>
      </c>
      <c r="I34" s="152" t="s">
        <v>45</v>
      </c>
      <c r="J34" s="152" t="s">
        <v>44</v>
      </c>
      <c r="K34" s="152" t="s">
        <v>26</v>
      </c>
      <c r="L34" s="152" t="s">
        <v>25</v>
      </c>
      <c r="M34" s="126"/>
      <c r="N34" s="184"/>
      <c r="O34" s="184"/>
      <c r="P34" s="122"/>
      <c r="T34" s="110"/>
    </row>
    <row r="35" spans="1:20" s="97" customFormat="1" ht="21" customHeight="1">
      <c r="A35" s="149"/>
      <c r="B35" s="149"/>
      <c r="C35" s="149"/>
      <c r="D35" s="151"/>
      <c r="E35" s="150" t="s">
        <v>43</v>
      </c>
      <c r="F35" s="150" t="s">
        <v>42</v>
      </c>
      <c r="G35" s="150" t="s">
        <v>24</v>
      </c>
      <c r="H35" s="150" t="s">
        <v>22</v>
      </c>
      <c r="I35" s="150" t="s">
        <v>24</v>
      </c>
      <c r="J35" s="150" t="s">
        <v>22</v>
      </c>
      <c r="K35" s="150" t="s">
        <v>23</v>
      </c>
      <c r="L35" s="150" t="s">
        <v>22</v>
      </c>
      <c r="M35" s="123"/>
      <c r="N35" s="149"/>
      <c r="O35" s="149"/>
      <c r="P35" s="122"/>
      <c r="T35" s="110"/>
    </row>
    <row r="36" spans="1:20" s="110" customFormat="1" ht="20.25" customHeight="1">
      <c r="A36" s="110" t="s">
        <v>55</v>
      </c>
      <c r="B36" s="24"/>
      <c r="C36" s="23"/>
      <c r="D36" s="91"/>
      <c r="E36" s="107">
        <v>7312.05</v>
      </c>
      <c r="F36" s="145">
        <v>503252.96</v>
      </c>
      <c r="G36" s="145">
        <v>3197.54</v>
      </c>
      <c r="H36" s="145">
        <v>507367.46</v>
      </c>
      <c r="I36" s="145">
        <v>90724.9</v>
      </c>
      <c r="J36" s="145">
        <v>419840.1</v>
      </c>
      <c r="K36" s="145">
        <v>315745.02</v>
      </c>
      <c r="L36" s="145">
        <v>194819.99</v>
      </c>
      <c r="N36" s="11" t="s">
        <v>10</v>
      </c>
      <c r="P36" s="122"/>
    </row>
    <row r="37" spans="1:20" s="110" customFormat="1" ht="20.25" customHeight="1">
      <c r="A37" s="110" t="s">
        <v>54</v>
      </c>
      <c r="B37" s="24"/>
      <c r="C37" s="23"/>
      <c r="D37" s="91"/>
      <c r="E37" s="107">
        <v>15024.07</v>
      </c>
      <c r="F37" s="145">
        <v>366931.93</v>
      </c>
      <c r="G37" s="145">
        <v>1633.82</v>
      </c>
      <c r="H37" s="145">
        <v>380322.18</v>
      </c>
      <c r="I37" s="145">
        <v>60009.71</v>
      </c>
      <c r="J37" s="145">
        <v>321946.28999999998</v>
      </c>
      <c r="K37" s="145">
        <v>262058.52</v>
      </c>
      <c r="L37" s="145">
        <v>119897.48</v>
      </c>
      <c r="N37" s="11" t="s">
        <v>9</v>
      </c>
      <c r="P37" s="122"/>
    </row>
    <row r="38" spans="1:20" s="110" customFormat="1" ht="20.25" customHeight="1">
      <c r="A38" s="25" t="s">
        <v>8</v>
      </c>
      <c r="B38" s="24"/>
      <c r="C38" s="23"/>
      <c r="D38" s="91"/>
      <c r="E38" s="147">
        <v>3372.12</v>
      </c>
      <c r="F38" s="148">
        <v>155052.89000000001</v>
      </c>
      <c r="G38" s="148">
        <v>133.85</v>
      </c>
      <c r="H38" s="148">
        <v>158291.16</v>
      </c>
      <c r="I38" s="148">
        <v>18865.22</v>
      </c>
      <c r="J38" s="148">
        <v>139559.79</v>
      </c>
      <c r="K38" s="148">
        <v>77584.63</v>
      </c>
      <c r="L38" s="148">
        <v>80840.37</v>
      </c>
      <c r="M38" s="126"/>
      <c r="N38" s="11" t="s">
        <v>7</v>
      </c>
      <c r="O38" s="144"/>
      <c r="P38" s="122"/>
    </row>
    <row r="39" spans="1:20" s="110" customFormat="1" ht="20.25" customHeight="1">
      <c r="A39" s="110" t="s">
        <v>41</v>
      </c>
      <c r="B39" s="16"/>
      <c r="C39" s="15"/>
      <c r="D39" s="91"/>
      <c r="E39" s="107">
        <v>3439.52</v>
      </c>
      <c r="F39" s="145">
        <v>121302.49</v>
      </c>
      <c r="G39" s="145">
        <v>537.36</v>
      </c>
      <c r="H39" s="145">
        <v>124204.64</v>
      </c>
      <c r="I39" s="145">
        <v>18412.07</v>
      </c>
      <c r="J39" s="145">
        <v>106329.94</v>
      </c>
      <c r="K39" s="145">
        <v>72374.8</v>
      </c>
      <c r="L39" s="145">
        <v>52367.21</v>
      </c>
      <c r="M39" s="126"/>
      <c r="N39" s="17" t="s">
        <v>6</v>
      </c>
      <c r="O39" s="144"/>
      <c r="P39" s="122"/>
      <c r="T39" s="97"/>
    </row>
    <row r="40" spans="1:20" s="110" customFormat="1" ht="20.25" customHeight="1">
      <c r="A40" s="110" t="s">
        <v>40</v>
      </c>
      <c r="B40" s="16"/>
      <c r="C40" s="15"/>
      <c r="D40" s="91"/>
      <c r="E40" s="147">
        <v>3991.64</v>
      </c>
      <c r="F40" s="145">
        <v>244999.36</v>
      </c>
      <c r="G40" s="146" t="s">
        <v>60</v>
      </c>
      <c r="H40" s="145">
        <v>248991</v>
      </c>
      <c r="I40" s="145">
        <v>52858.82</v>
      </c>
      <c r="J40" s="145">
        <v>196132.18</v>
      </c>
      <c r="K40" s="145">
        <v>164828.73000000001</v>
      </c>
      <c r="L40" s="145">
        <v>84162.27</v>
      </c>
      <c r="M40" s="126"/>
      <c r="N40" s="17" t="s">
        <v>5</v>
      </c>
      <c r="O40" s="144"/>
      <c r="P40" s="122"/>
      <c r="T40" s="97"/>
    </row>
    <row r="41" spans="1:20" s="110" customFormat="1" ht="20.25" customHeight="1">
      <c r="A41" s="110" t="s">
        <v>39</v>
      </c>
      <c r="B41" s="16"/>
      <c r="C41" s="15"/>
      <c r="D41" s="91"/>
      <c r="E41" s="107">
        <v>12620.8</v>
      </c>
      <c r="F41" s="145">
        <v>349931.2</v>
      </c>
      <c r="G41" s="145">
        <v>464.22</v>
      </c>
      <c r="H41" s="145">
        <v>362087.79</v>
      </c>
      <c r="I41" s="145">
        <v>39537.879999999997</v>
      </c>
      <c r="J41" s="145">
        <v>323014.13</v>
      </c>
      <c r="K41" s="145">
        <v>188166.51</v>
      </c>
      <c r="L41" s="145">
        <v>174385.5</v>
      </c>
      <c r="M41" s="126"/>
      <c r="N41" s="17" t="s">
        <v>4</v>
      </c>
      <c r="O41" s="144"/>
      <c r="P41" s="122"/>
      <c r="T41" s="97"/>
    </row>
    <row r="42" spans="1:20" s="110" customFormat="1" ht="20.25" customHeight="1">
      <c r="A42" s="110" t="s">
        <v>38</v>
      </c>
      <c r="B42" s="16"/>
      <c r="C42" s="15"/>
      <c r="D42" s="91"/>
      <c r="E42" s="107">
        <v>821.23</v>
      </c>
      <c r="F42" s="145">
        <v>255638.77</v>
      </c>
      <c r="G42" s="145">
        <v>300.86</v>
      </c>
      <c r="H42" s="145">
        <v>256159.14</v>
      </c>
      <c r="I42" s="145">
        <v>20271.419999999998</v>
      </c>
      <c r="J42" s="145">
        <v>236188.58</v>
      </c>
      <c r="K42" s="145">
        <v>137597.32999999999</v>
      </c>
      <c r="L42" s="145">
        <v>118862.67</v>
      </c>
      <c r="M42" s="126"/>
      <c r="N42" s="17" t="s">
        <v>3</v>
      </c>
      <c r="O42" s="144"/>
      <c r="P42" s="122"/>
      <c r="T42" s="134"/>
    </row>
    <row r="43" spans="1:20" s="110" customFormat="1" ht="20.25" customHeight="1">
      <c r="A43" s="110" t="s">
        <v>37</v>
      </c>
      <c r="B43" s="16"/>
      <c r="C43" s="15"/>
      <c r="D43" s="91"/>
      <c r="E43" s="107">
        <v>27391.01</v>
      </c>
      <c r="F43" s="145">
        <v>237671.99</v>
      </c>
      <c r="G43" s="145">
        <v>368.52</v>
      </c>
      <c r="H43" s="145">
        <v>264694.48</v>
      </c>
      <c r="I43" s="145">
        <v>14050.65</v>
      </c>
      <c r="J43" s="145">
        <v>251012.35</v>
      </c>
      <c r="K43" s="145">
        <v>105438.52</v>
      </c>
      <c r="L43" s="145">
        <v>159624.48000000001</v>
      </c>
      <c r="M43" s="126"/>
      <c r="N43" s="17" t="s">
        <v>2</v>
      </c>
      <c r="O43" s="144"/>
      <c r="T43" s="130"/>
    </row>
    <row r="44" spans="1:20" s="136" customFormat="1" ht="20.25" customHeight="1">
      <c r="A44" s="110" t="s">
        <v>36</v>
      </c>
      <c r="B44" s="16"/>
      <c r="C44" s="15"/>
      <c r="D44" s="91"/>
      <c r="E44" s="107">
        <v>3622.39</v>
      </c>
      <c r="F44" s="145">
        <v>146592.60999999999</v>
      </c>
      <c r="G44" s="145">
        <v>217.3</v>
      </c>
      <c r="H44" s="145">
        <v>149997.70000000001</v>
      </c>
      <c r="I44" s="145">
        <v>21827.66</v>
      </c>
      <c r="J44" s="145">
        <v>128387.34</v>
      </c>
      <c r="K44" s="145">
        <v>81503.47</v>
      </c>
      <c r="L44" s="145">
        <v>68711.53</v>
      </c>
      <c r="M44" s="126"/>
      <c r="N44" s="17" t="s">
        <v>1</v>
      </c>
      <c r="O44" s="144"/>
      <c r="T44" s="130"/>
    </row>
    <row r="45" spans="1:20" s="136" customFormat="1" ht="20.25" customHeight="1">
      <c r="A45" s="110" t="s">
        <v>35</v>
      </c>
      <c r="B45" s="16"/>
      <c r="C45" s="15"/>
      <c r="D45" s="92"/>
      <c r="E45" s="107">
        <v>1774.28</v>
      </c>
      <c r="F45" s="145">
        <v>103415.72</v>
      </c>
      <c r="G45" s="145">
        <v>671.01</v>
      </c>
      <c r="H45" s="145">
        <v>104519</v>
      </c>
      <c r="I45" s="145">
        <v>15744.5</v>
      </c>
      <c r="J45" s="145">
        <v>89445.5</v>
      </c>
      <c r="K45" s="145">
        <v>57318.3</v>
      </c>
      <c r="L45" s="145">
        <v>47871.7</v>
      </c>
      <c r="M45" s="126"/>
      <c r="N45" s="11" t="s">
        <v>0</v>
      </c>
      <c r="O45" s="144"/>
      <c r="T45" s="97"/>
    </row>
    <row r="46" spans="1:20" ht="10.5" customHeight="1">
      <c r="A46" s="99"/>
      <c r="B46" s="99"/>
      <c r="C46" s="99"/>
      <c r="D46" s="1"/>
      <c r="E46" s="143"/>
      <c r="F46" s="143"/>
      <c r="G46" s="143"/>
      <c r="H46" s="142"/>
      <c r="I46" s="142"/>
      <c r="J46" s="143"/>
      <c r="K46" s="142"/>
      <c r="L46" s="142"/>
      <c r="M46" s="99"/>
      <c r="N46" s="99"/>
      <c r="O46" s="99"/>
      <c r="T46" s="97"/>
    </row>
    <row r="47" spans="1:20" s="135" customFormat="1" ht="24" customHeight="1">
      <c r="A47" s="140"/>
      <c r="B47" s="140" t="s">
        <v>34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T47" s="97"/>
    </row>
    <row r="48" spans="1:20" s="135" customFormat="1" ht="24" customHeight="1">
      <c r="A48" s="140"/>
      <c r="B48" s="140" t="s">
        <v>33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T48" s="97"/>
    </row>
    <row r="49" spans="1:20" s="135" customFormat="1" ht="24" customHeight="1">
      <c r="A49" s="140"/>
      <c r="B49" s="140" t="s">
        <v>224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  <c r="T49" s="97"/>
    </row>
    <row r="50" spans="1:20" s="135" customFormat="1" ht="24" customHeight="1">
      <c r="A50" s="140"/>
      <c r="B50" s="135" t="s">
        <v>223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T50" s="97"/>
    </row>
    <row r="51" spans="1:20">
      <c r="T51" s="110"/>
    </row>
    <row r="52" spans="1:20">
      <c r="A52" s="25"/>
      <c r="B52" s="24"/>
      <c r="C52" s="23"/>
      <c r="D52" s="139"/>
      <c r="E52" s="138"/>
      <c r="F52" s="138"/>
      <c r="G52" s="138"/>
      <c r="H52" s="138"/>
      <c r="I52" s="138"/>
      <c r="J52" s="138"/>
      <c r="K52" s="138"/>
      <c r="L52" s="138"/>
      <c r="M52" s="126"/>
      <c r="N52" s="11"/>
      <c r="O52" s="137"/>
      <c r="T52" s="110"/>
    </row>
    <row r="53" spans="1:20">
      <c r="T53" s="110"/>
    </row>
    <row r="54" spans="1:20">
      <c r="T54" s="110"/>
    </row>
    <row r="55" spans="1:20">
      <c r="T55" s="110"/>
    </row>
    <row r="56" spans="1:20">
      <c r="T56" s="110"/>
    </row>
    <row r="57" spans="1:20">
      <c r="T57" s="110"/>
    </row>
    <row r="58" spans="1:20">
      <c r="T58" s="110"/>
    </row>
    <row r="59" spans="1:20">
      <c r="T59" s="136"/>
    </row>
    <row r="60" spans="1:20">
      <c r="T60" s="136"/>
    </row>
    <row r="62" spans="1:20">
      <c r="T62" s="135"/>
    </row>
    <row r="63" spans="1:20">
      <c r="T63" s="135"/>
    </row>
    <row r="64" spans="1:20">
      <c r="T64" s="135"/>
    </row>
    <row r="65" spans="20:20">
      <c r="T65" s="135"/>
    </row>
  </sheetData>
  <mergeCells count="24"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  <mergeCell ref="A30:D34"/>
    <mergeCell ref="E30:L30"/>
    <mergeCell ref="N30:O34"/>
    <mergeCell ref="E31:L31"/>
    <mergeCell ref="E32:F32"/>
    <mergeCell ref="G32:H32"/>
    <mergeCell ref="I32:J32"/>
    <mergeCell ref="K32:L32"/>
    <mergeCell ref="E33:F33"/>
    <mergeCell ref="G33:H33"/>
    <mergeCell ref="I33:J33"/>
    <mergeCell ref="K33:L33"/>
    <mergeCell ref="I7:J7"/>
    <mergeCell ref="K7:L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T-16.1</vt:lpstr>
      <vt:lpstr>T-16.2</vt:lpstr>
      <vt:lpstr>T-16.3 พ.ศ.2561</vt:lpstr>
      <vt:lpstr>T-16.4พ.ศ.2561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3</cp:lastModifiedBy>
  <cp:lastPrinted>2019-11-19T08:48:27Z</cp:lastPrinted>
  <dcterms:created xsi:type="dcterms:W3CDTF">2018-01-29T22:12:46Z</dcterms:created>
  <dcterms:modified xsi:type="dcterms:W3CDTF">2019-11-19T08:49:15Z</dcterms:modified>
</cp:coreProperties>
</file>