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Sakonnk\ปี63\63_รายงานสถิติ63\63_Darf\63_รายงานสถิติ63_sakon_draf\"/>
    </mc:Choice>
  </mc:AlternateContent>
  <bookViews>
    <workbookView xWindow="0" yWindow="0" windowWidth="9210" windowHeight="7575"/>
  </bookViews>
  <sheets>
    <sheet name="ตัวชี้วัด" sheetId="3" r:id="rId1"/>
  </sheets>
  <definedNames>
    <definedName name="_xlnm.Print_Area" localSheetId="0">ตัวชี้วัด!$A$1:$H$81</definedName>
  </definedNames>
  <calcPr calcId="162913"/>
</workbook>
</file>

<file path=xl/calcChain.xml><?xml version="1.0" encoding="utf-8"?>
<calcChain xmlns="http://schemas.openxmlformats.org/spreadsheetml/2006/main">
  <c r="N15" i="3" l="1"/>
  <c r="J51" i="3" l="1"/>
  <c r="J52" i="3"/>
  <c r="J37" i="3"/>
  <c r="J38" i="3"/>
  <c r="M35" i="3"/>
  <c r="J35" i="3"/>
  <c r="J21" i="3" l="1"/>
  <c r="L21" i="3"/>
  <c r="J19" i="3"/>
  <c r="L19" i="3"/>
  <c r="J18" i="3"/>
  <c r="J17" i="3"/>
  <c r="J16" i="3"/>
  <c r="J15" i="3" l="1"/>
  <c r="J14" i="3"/>
  <c r="J13" i="3"/>
  <c r="J12" i="3"/>
  <c r="J11" i="3"/>
  <c r="J10" i="3"/>
  <c r="J9" i="3"/>
  <c r="J7" i="3" l="1"/>
  <c r="J6" i="3"/>
  <c r="J8" i="3"/>
</calcChain>
</file>

<file path=xl/sharedStrings.xml><?xml version="1.0" encoding="utf-8"?>
<sst xmlns="http://schemas.openxmlformats.org/spreadsheetml/2006/main" count="162" uniqueCount="132">
  <si>
    <t>ตัวชี้วัดที่สำคัญของจังหวัด</t>
  </si>
  <si>
    <t>ตัวชี้วัด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</si>
  <si>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</si>
  <si>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</si>
  <si>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</si>
  <si>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</si>
  <si>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</si>
  <si>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</si>
  <si>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</si>
  <si>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</si>
  <si>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</si>
  <si>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</si>
  <si>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</si>
  <si>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</si>
  <si>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r>
      <t xml:space="preserve">อัตราการเป็นภาระรวม 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</si>
  <si>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</si>
  <si>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>ที่มา:</t>
  </si>
  <si>
    <t>Source:</t>
  </si>
  <si>
    <t xml:space="preserve">     (1)   Department of Provincial Administration</t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</si>
  <si>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</si>
  <si>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</si>
  <si>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</si>
  <si>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</si>
  <si>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</si>
  <si>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</si>
  <si>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</si>
  <si>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</si>
  <si>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</si>
  <si>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</si>
  <si>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</si>
  <si>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</si>
  <si>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</si>
  <si>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</si>
  <si>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(13)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</si>
  <si>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</si>
  <si>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</si>
  <si>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อัตราเพิ่มของรถจักรยานยนต์ที่จดทะเบียน </t>
    </r>
    <r>
      <rPr>
        <vertAlign val="superscript"/>
        <sz val="14"/>
        <rFont val="TH SarabunPSK"/>
        <family val="2"/>
      </rPr>
      <t>(9)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</si>
  <si>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</si>
  <si>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</si>
  <si>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</si>
  <si>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</si>
  <si>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</si>
  <si>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</si>
  <si>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</si>
  <si>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</si>
  <si>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</si>
  <si>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</si>
  <si>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</si>
  <si>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</si>
  <si>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</si>
  <si>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</si>
  <si>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</si>
  <si>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</si>
  <si>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</si>
  <si>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</si>
  <si>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</si>
  <si>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</si>
  <si>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</si>
  <si>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</si>
  <si>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</si>
  <si>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Growth rate of motorcycle registered </t>
    </r>
    <r>
      <rPr>
        <vertAlign val="superscript"/>
        <sz val="14"/>
        <rFont val="TH SarabunPSK"/>
        <family val="2"/>
      </rPr>
      <t>(9)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</si>
  <si>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</si>
  <si>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</si>
  <si>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</si>
  <si>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</si>
  <si>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</si>
  <si>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(5)   กระทรวงศึกษาธิการ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</si>
  <si>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</si>
  <si>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</si>
  <si>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</si>
  <si>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</si>
  <si>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</si>
  <si>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</si>
  <si>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</si>
  <si>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</si>
  <si>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</si>
  <si>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(13)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</si>
  <si>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</si>
  <si>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</si>
  <si>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</si>
  <si>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</si>
  <si>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</si>
  <si>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(13)   กรมป่าไม้</t>
  </si>
  <si>
    <t xml:space="preserve">     (13)   Royal Forest Development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</si>
  <si>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</si>
  <si>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</si>
  <si>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</si>
  <si>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</si>
  <si>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</si>
  <si>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</si>
  <si>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</si>
  <si>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</si>
  <si>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</si>
  <si>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</si>
  <si>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</si>
  <si>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</si>
  <si>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</si>
  <si>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</si>
  <si>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</si>
  <si>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</si>
  <si>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</si>
  <si>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</si>
  <si>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-</t>
  </si>
  <si>
    <t>na</t>
  </si>
  <si>
    <t xml:space="preserve">     (2)   สำนักงานสาธารณสุขจังหวัดสกลนคร</t>
  </si>
  <si>
    <t xml:space="preserve">     (2)   Sakon Nakhon Provincial Health Office</t>
  </si>
  <si>
    <t xml:space="preserve">     (4)   Sakon Nakhon Provincial Labour Protection and Welfare Office</t>
  </si>
  <si>
    <t xml:space="preserve">     (6)   The Household Socio-Economic Survey, Sakon Nakhon Province, </t>
  </si>
  <si>
    <t xml:space="preserve">     (9)   Sakon Nakhon Provincial Transport Office</t>
  </si>
  <si>
    <t xml:space="preserve">     (12)   Sakon Nakhon Provincial Business Development Office</t>
  </si>
  <si>
    <t xml:space="preserve">     (4)   สำนักงานสวัสดิการและคุ้มครองแรงงานจังหวัดสกลนคร</t>
  </si>
  <si>
    <t xml:space="preserve">     (6)   สำรวจภาวะเศรษฐกิจและสังคมของครัวเรือนจังหวัดสกลนคร สำนักงานสถิติแห่งชาติ</t>
  </si>
  <si>
    <t xml:space="preserve">     (9)   สำนักงานขนส่งจังหวัดสกลนคร</t>
  </si>
  <si>
    <t xml:space="preserve">     (12)   สำนักงานพัฒนาธุรกิจการค้าจังหวัดสกลนคร</t>
  </si>
  <si>
    <t>(2018)</t>
  </si>
  <si>
    <r>
      <t>4.11</t>
    </r>
    <r>
      <rPr>
        <vertAlign val="superscript"/>
        <sz val="14"/>
        <rFont val="TH SarabunPSK"/>
        <family val="2"/>
      </rPr>
      <t>r</t>
    </r>
  </si>
  <si>
    <r>
      <t>9.62</t>
    </r>
    <r>
      <rPr>
        <vertAlign val="superscript"/>
        <sz val="14"/>
        <rFont val="TH SarabunPSK"/>
        <family val="2"/>
      </rPr>
      <t>r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</si>
  <si>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</si>
  <si>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อัตราการเปลี่ยนแปลงของนักท่องเที่ยวต่างประเทศ</t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</si>
  <si>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</si>
  <si>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t>(2019)</t>
  </si>
  <si>
    <t>ค่าตั้ง</t>
  </si>
  <si>
    <t>สัดส่วน</t>
  </si>
  <si>
    <t>คำนวณ</t>
  </si>
  <si>
    <r>
      <t>3.27</t>
    </r>
    <r>
      <rPr>
        <vertAlign val="superscript"/>
        <sz val="14"/>
        <rFont val="TH SarabunPSK"/>
        <family val="2"/>
      </rPr>
      <t>p</t>
    </r>
  </si>
  <si>
    <r>
      <t>-4.24</t>
    </r>
    <r>
      <rPr>
        <vertAlign val="superscript"/>
        <sz val="14"/>
        <rFont val="TH SarabunPSK"/>
        <family val="2"/>
      </rPr>
      <t>r</t>
    </r>
  </si>
  <si>
    <r>
      <t>64,084</t>
    </r>
    <r>
      <rPr>
        <vertAlign val="superscript"/>
        <sz val="14"/>
        <rFont val="TH SarabunPSK"/>
        <family val="2"/>
      </rPr>
      <t>p</t>
    </r>
  </si>
  <si>
    <r>
      <t>61,330</t>
    </r>
    <r>
      <rPr>
        <vertAlign val="superscript"/>
        <sz val="14"/>
        <rFont val="TH SarabunPSK"/>
        <family val="2"/>
      </rPr>
      <t>r</t>
    </r>
  </si>
  <si>
    <r>
      <t>59,711</t>
    </r>
    <r>
      <rPr>
        <vertAlign val="superscript"/>
        <sz val="14"/>
        <rFont val="TH SarabunPSK"/>
        <family val="2"/>
      </rPr>
      <t>r</t>
    </r>
  </si>
  <si>
    <r>
      <t>54,054</t>
    </r>
    <r>
      <rPr>
        <vertAlign val="superscript"/>
        <sz val="14"/>
        <rFont val="TH SarabunPSK"/>
        <family val="2"/>
      </rPr>
      <t>r</t>
    </r>
  </si>
  <si>
    <t>ประชากรกลางปี</t>
  </si>
  <si>
    <t>เตียง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</si>
</sst>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2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0"/>
      <name val="Arial"/>
    </font>
    <font>
      <sz val="14"/>
      <name val="Cordia New"/>
      <family val="2"/>
    </font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/>
      <bottom/>
      <diagonal/>
    </border>
  </borders>
  <cellStyleXfs count="54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2" applyNumberFormat="0" applyFill="0" applyAlignment="0" applyProtection="0"/>
    <xf numFmtId="0" fontId="11" fillId="0" borderId="23" applyNumberFormat="0" applyFill="0" applyAlignment="0" applyProtection="0"/>
    <xf numFmtId="0" fontId="12" fillId="0" borderId="2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25" applyNumberFormat="0" applyAlignment="0" applyProtection="0"/>
    <xf numFmtId="0" fontId="17" fillId="6" borderId="26" applyNumberFormat="0" applyAlignment="0" applyProtection="0"/>
    <xf numFmtId="0" fontId="18" fillId="6" borderId="25" applyNumberFormat="0" applyAlignment="0" applyProtection="0"/>
    <xf numFmtId="0" fontId="19" fillId="0" borderId="27" applyNumberFormat="0" applyFill="0" applyAlignment="0" applyProtection="0"/>
    <xf numFmtId="0" fontId="20" fillId="7" borderId="28" applyNumberFormat="0" applyAlignment="0" applyProtection="0"/>
    <xf numFmtId="0" fontId="21" fillId="0" borderId="0" applyNumberFormat="0" applyFill="0" applyBorder="0" applyAlignment="0" applyProtection="0"/>
    <xf numFmtId="0" fontId="8" fillId="8" borderId="2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30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1" fillId="0" borderId="7" xfId="0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2" fillId="0" borderId="16" xfId="0" applyFont="1" applyBorder="1"/>
    <xf numFmtId="0" fontId="2" fillId="0" borderId="19" xfId="0" applyFont="1" applyBorder="1"/>
    <xf numFmtId="0" fontId="1" fillId="0" borderId="16" xfId="0" applyFont="1" applyBorder="1"/>
    <xf numFmtId="0" fontId="2" fillId="0" borderId="15" xfId="0" applyFont="1" applyFill="1" applyBorder="1" applyAlignment="1"/>
    <xf numFmtId="0" fontId="2" fillId="0" borderId="16" xfId="0" applyFont="1" applyFill="1" applyBorder="1" applyAlignment="1"/>
    <xf numFmtId="187" fontId="2" fillId="0" borderId="4" xfId="0" applyNumberFormat="1" applyFont="1" applyBorder="1" applyAlignment="1">
      <alignment horizontal="right" indent="1"/>
    </xf>
    <xf numFmtId="4" fontId="2" fillId="0" borderId="4" xfId="0" applyNumberFormat="1" applyFont="1" applyBorder="1" applyAlignment="1">
      <alignment horizontal="right" indent="1"/>
    </xf>
    <xf numFmtId="3" fontId="2" fillId="0" borderId="4" xfId="0" applyNumberFormat="1" applyFont="1" applyBorder="1" applyAlignment="1">
      <alignment horizontal="right" indent="1"/>
    </xf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indent="1"/>
    </xf>
    <xf numFmtId="3" fontId="2" fillId="0" borderId="4" xfId="0" applyNumberFormat="1" applyFont="1" applyBorder="1" applyAlignment="1">
      <alignment horizontal="right" indent="1"/>
    </xf>
    <xf numFmtId="4" fontId="2" fillId="0" borderId="4" xfId="0" applyNumberFormat="1" applyFont="1" applyBorder="1" applyAlignment="1">
      <alignment horizontal="right" indent="1"/>
    </xf>
    <xf numFmtId="0" fontId="2" fillId="0" borderId="4" xfId="0" applyFont="1" applyFill="1" applyBorder="1"/>
    <xf numFmtId="4" fontId="2" fillId="0" borderId="4" xfId="0" applyNumberFormat="1" applyFont="1" applyFill="1" applyBorder="1" applyAlignment="1">
      <alignment horizontal="right" indent="1"/>
    </xf>
    <xf numFmtId="187" fontId="2" fillId="0" borderId="4" xfId="0" applyNumberFormat="1" applyFont="1" applyFill="1" applyBorder="1" applyAlignment="1">
      <alignment horizontal="right" indent="1"/>
    </xf>
    <xf numFmtId="187" fontId="2" fillId="0" borderId="4" xfId="0" applyNumberFormat="1" applyFont="1" applyFill="1" applyBorder="1"/>
    <xf numFmtId="187" fontId="2" fillId="0" borderId="4" xfId="0" applyNumberFormat="1" applyFont="1" applyBorder="1"/>
    <xf numFmtId="4" fontId="2" fillId="0" borderId="4" xfId="0" applyNumberFormat="1" applyFont="1" applyBorder="1" applyAlignment="1">
      <alignment horizontal="right" indent="1"/>
    </xf>
    <xf numFmtId="3" fontId="2" fillId="0" borderId="21" xfId="0" applyNumberFormat="1" applyFont="1" applyBorder="1" applyAlignment="1">
      <alignment horizontal="right" indent="1"/>
    </xf>
    <xf numFmtId="3" fontId="2" fillId="0" borderId="4" xfId="0" applyNumberFormat="1" applyFont="1" applyFill="1" applyBorder="1" applyAlignment="1">
      <alignment horizontal="right" indent="1"/>
    </xf>
    <xf numFmtId="3" fontId="2" fillId="0" borderId="12" xfId="0" applyNumberFormat="1" applyFont="1" applyFill="1" applyBorder="1" applyAlignment="1">
      <alignment horizontal="right" indent="1"/>
    </xf>
    <xf numFmtId="3" fontId="2" fillId="0" borderId="3" xfId="0" applyNumberFormat="1" applyFont="1" applyFill="1" applyBorder="1" applyAlignment="1">
      <alignment horizontal="right" indent="1"/>
    </xf>
    <xf numFmtId="3" fontId="2" fillId="0" borderId="15" xfId="0" applyNumberFormat="1" applyFont="1" applyFill="1" applyBorder="1" applyAlignment="1">
      <alignment horizontal="right" indent="1"/>
    </xf>
    <xf numFmtId="2" fontId="2" fillId="0" borderId="0" xfId="0" applyNumberFormat="1" applyFont="1"/>
    <xf numFmtId="0" fontId="2" fillId="0" borderId="0" xfId="0" applyFont="1" applyFill="1" applyBorder="1"/>
    <xf numFmtId="4" fontId="2" fillId="0" borderId="0" xfId="0" applyNumberFormat="1" applyFont="1" applyBorder="1" applyAlignment="1">
      <alignment horizontal="right" indent="1"/>
    </xf>
    <xf numFmtId="4" fontId="2" fillId="0" borderId="0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shrinkToFit="1"/>
    </xf>
    <xf numFmtId="188" fontId="2" fillId="0" borderId="0" xfId="10" applyNumberFormat="1" applyFont="1"/>
    <xf numFmtId="1" fontId="25" fillId="0" borderId="31" xfId="12" applyNumberFormat="1" applyFont="1" applyBorder="1" applyAlignment="1">
      <alignment horizontal="center" vertical="center" wrapText="1"/>
    </xf>
    <xf numFmtId="3" fontId="2" fillId="0" borderId="0" xfId="0" applyNumberFormat="1" applyFont="1"/>
    <xf numFmtId="49" fontId="2" fillId="0" borderId="4" xfId="0" applyNumberFormat="1" applyFont="1" applyBorder="1" applyAlignment="1">
      <alignment horizontal="right" inden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15" xfId="0" applyFont="1" applyFill="1" applyBorder="1" applyAlignment="1"/>
    <xf numFmtId="0" fontId="2" fillId="0" borderId="16" xfId="0" applyFont="1" applyFill="1" applyBorder="1" applyAlignment="1"/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7" xfId="0" applyFont="1" applyFill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</cellXfs>
  <cellStyles count="54">
    <cellStyle name="20% - ส่วนที่ถูกเน้น1 2" xfId="31"/>
    <cellStyle name="20% - ส่วนที่ถูกเน้น2 2" xfId="35"/>
    <cellStyle name="20% - ส่วนที่ถูกเน้น3 2" xfId="39"/>
    <cellStyle name="20% - ส่วนที่ถูกเน้น4 2" xfId="43"/>
    <cellStyle name="20% - ส่วนที่ถูกเน้น5 2" xfId="47"/>
    <cellStyle name="20% - ส่วนที่ถูกเน้น6 2" xfId="51"/>
    <cellStyle name="40% - ส่วนที่ถูกเน้น1 2" xfId="32"/>
    <cellStyle name="40% - ส่วนที่ถูกเน้น2 2" xfId="36"/>
    <cellStyle name="40% - ส่วนที่ถูกเน้น3 2" xfId="40"/>
    <cellStyle name="40% - ส่วนที่ถูกเน้น4 2" xfId="44"/>
    <cellStyle name="40% - ส่วนที่ถูกเน้น5 2" xfId="48"/>
    <cellStyle name="40% - ส่วนที่ถูกเน้น6 2" xfId="52"/>
    <cellStyle name="60% - ส่วนที่ถูกเน้น1 2" xfId="33"/>
    <cellStyle name="60% - ส่วนที่ถูกเน้น2 2" xfId="37"/>
    <cellStyle name="60% - ส่วนที่ถูกเน้น3 2" xfId="41"/>
    <cellStyle name="60% - ส่วนที่ถูกเน้น4 2" xfId="45"/>
    <cellStyle name="60% - ส่วนที่ถูกเน้น5 2" xfId="49"/>
    <cellStyle name="60% - ส่วนที่ถูกเน้น6 2" xfId="53"/>
    <cellStyle name="การคำนวณ 2" xfId="23"/>
    <cellStyle name="ข้อความเตือน 2" xfId="26"/>
    <cellStyle name="ข้อความอธิบาย 2" xfId="28"/>
    <cellStyle name="เครื่องหมายจุลภาค 2" xfId="2"/>
    <cellStyle name="เครื่องหมายจุลภาค 3" xfId="4"/>
    <cellStyle name="เครื่องหมายจุลภาค 4" xfId="6"/>
    <cellStyle name="เครื่องหมายจุลภาค 5" xfId="8"/>
    <cellStyle name="จุลภาค" xfId="10" builtinId="3"/>
    <cellStyle name="จุลภาค 2" xfId="12"/>
    <cellStyle name="ชื่อเรื่อง 2" xfId="13"/>
    <cellStyle name="เซลล์ตรวจสอบ 2" xfId="25"/>
    <cellStyle name="เซลล์ที่มีลิงก์ 2" xfId="24"/>
    <cellStyle name="ดี 2" xfId="18"/>
    <cellStyle name="ปกติ" xfId="0" builtinId="0"/>
    <cellStyle name="ปกติ 2" xfId="1"/>
    <cellStyle name="ปกติ 2 2" xfId="3"/>
    <cellStyle name="ปกติ 2 3" xfId="5"/>
    <cellStyle name="ปกติ 2 4" xfId="7"/>
    <cellStyle name="ปกติ 2 5" xfId="9"/>
    <cellStyle name="ปกติ 3" xfId="11"/>
    <cellStyle name="ป้อนค่า 2" xfId="21"/>
    <cellStyle name="ปานกลาง 2" xfId="20"/>
    <cellStyle name="ผลรวม 2" xfId="29"/>
    <cellStyle name="แย่ 2" xfId="19"/>
    <cellStyle name="ส่วนที่ถูกเน้น1 2" xfId="30"/>
    <cellStyle name="ส่วนที่ถูกเน้น2 2" xfId="34"/>
    <cellStyle name="ส่วนที่ถูกเน้น3 2" xfId="38"/>
    <cellStyle name="ส่วนที่ถูกเน้น4 2" xfId="42"/>
    <cellStyle name="ส่วนที่ถูกเน้น5 2" xfId="46"/>
    <cellStyle name="ส่วนที่ถูกเน้น6 2" xfId="50"/>
    <cellStyle name="แสดงผล 2" xfId="22"/>
    <cellStyle name="หมายเหตุ 2" xfId="27"/>
    <cellStyle name="หัวเรื่อง 1 2" xfId="14"/>
    <cellStyle name="หัวเรื่อง 2 2" xfId="15"/>
    <cellStyle name="หัวเรื่อง 3 2" xfId="16"/>
    <cellStyle name="หัวเรื่อง 4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3146139</xdr:colOff>
      <xdr:row>8</xdr:row>
      <xdr:rowOff>221291</xdr:rowOff>
    </xdr:from>
    <xdr:to>
      <xdr:col>7</xdr:col>
      <xdr:colOff>446715</xdr:colOff>
      <xdr:row>26</xdr:row>
      <xdr:rowOff>220240</xdr:rowOff>
    </xdr:to>
    <xdr:grpSp>
      <xdr:nvGrpSpPr>
        <xdr:cNvPr id="14" name="Group 13"/>
        <xdr:cNvGrpSpPr/>
      </xdr:nvGrpSpPr>
      <xdr:grpSpPr>
        <a:xfrm>
          <a:off x="9527889" y="2235148"/>
          <a:ext cx="539076" cy="4897521"/>
          <a:chOff x="9439275" y="1771650"/>
          <a:chExt cx="542925" cy="4848039"/>
        </a:xfrm>
      </xdr:grpSpPr>
      <xdr:grpSp>
        <xdr:nvGrpSpPr>
          <xdr:cNvPr id="15" name="Group 13"/>
          <xdr:cNvGrpSpPr/>
        </xdr:nvGrpSpPr>
        <xdr:grpSpPr>
          <a:xfrm>
            <a:off x="9639300" y="6187786"/>
            <a:ext cx="342900" cy="431903"/>
            <a:chOff x="9639300" y="6187786"/>
            <a:chExt cx="342900" cy="431903"/>
          </a:xfrm>
        </xdr:grpSpPr>
        <xdr:sp macro="" textlink="">
          <xdr:nvSpPr>
            <xdr:cNvPr id="17" name="Flowchart: Delay 16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82892" y="6244194"/>
              <a:ext cx="43190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209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Indicators</a:t>
            </a:r>
            <a:endPara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6</xdr:col>
      <xdr:colOff>3203865</xdr:colOff>
      <xdr:row>62</xdr:row>
      <xdr:rowOff>144383</xdr:rowOff>
    </xdr:from>
    <xdr:to>
      <xdr:col>7</xdr:col>
      <xdr:colOff>504441</xdr:colOff>
      <xdr:row>80</xdr:row>
      <xdr:rowOff>162573</xdr:rowOff>
    </xdr:to>
    <xdr:grpSp>
      <xdr:nvGrpSpPr>
        <xdr:cNvPr id="19" name="Group 18"/>
        <xdr:cNvGrpSpPr/>
      </xdr:nvGrpSpPr>
      <xdr:grpSpPr>
        <a:xfrm>
          <a:off x="9585615" y="16418526"/>
          <a:ext cx="539076" cy="4780690"/>
          <a:chOff x="9439275" y="1771650"/>
          <a:chExt cx="542925" cy="4848039"/>
        </a:xfrm>
      </xdr:grpSpPr>
      <xdr:grpSp>
        <xdr:nvGrpSpPr>
          <xdr:cNvPr id="21" name="Group 13"/>
          <xdr:cNvGrpSpPr/>
        </xdr:nvGrpSpPr>
        <xdr:grpSpPr>
          <a:xfrm>
            <a:off x="9639300" y="6187786"/>
            <a:ext cx="342900" cy="431903"/>
            <a:chOff x="9639300" y="6187786"/>
            <a:chExt cx="342900" cy="431903"/>
          </a:xfrm>
        </xdr:grpSpPr>
        <xdr:sp macro="" textlink="">
          <xdr:nvSpPr>
            <xdr:cNvPr id="24" name="Flowchart: Delay 23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582892" y="6244194"/>
              <a:ext cx="43190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211</a:t>
              </a:r>
              <a:endParaRPr lang="th-TH" sz="1100"/>
            </a:p>
          </xdr:txBody>
        </xdr:sp>
      </xdr:grpSp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Indicators</a:t>
            </a:r>
            <a:endPara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7</xdr:col>
      <xdr:colOff>96211</xdr:colOff>
      <xdr:row>27</xdr:row>
      <xdr:rowOff>211677</xdr:rowOff>
    </xdr:from>
    <xdr:to>
      <xdr:col>7</xdr:col>
      <xdr:colOff>486158</xdr:colOff>
      <xdr:row>42</xdr:row>
      <xdr:rowOff>53364</xdr:rowOff>
    </xdr:to>
    <xdr:grpSp>
      <xdr:nvGrpSpPr>
        <xdr:cNvPr id="26" name="Group 25"/>
        <xdr:cNvGrpSpPr/>
      </xdr:nvGrpSpPr>
      <xdr:grpSpPr>
        <a:xfrm>
          <a:off x="9716461" y="7396248"/>
          <a:ext cx="389947" cy="3760545"/>
          <a:chOff x="9677401" y="9525"/>
          <a:chExt cx="389947" cy="4017293"/>
        </a:xfrm>
      </xdr:grpSpPr>
      <xdr:grpSp>
        <xdr:nvGrpSpPr>
          <xdr:cNvPr id="27" name="Group 8"/>
          <xdr:cNvGrpSpPr/>
        </xdr:nvGrpSpPr>
        <xdr:grpSpPr>
          <a:xfrm>
            <a:off x="9677401" y="9525"/>
            <a:ext cx="342899" cy="544419"/>
            <a:chOff x="9677401" y="9525"/>
            <a:chExt cx="342899" cy="544419"/>
          </a:xfrm>
        </xdr:grpSpPr>
        <xdr:sp macro="" textlink="">
          <xdr:nvSpPr>
            <xdr:cNvPr id="31" name="Flowchart: Delay 30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4" name="TextBox 33"/>
            <xdr:cNvSpPr txBox="1"/>
          </xdr:nvSpPr>
          <xdr:spPr>
            <a:xfrm rot="5400000">
              <a:off x="9574359" y="131815"/>
              <a:ext cx="525171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210</a:t>
              </a:r>
              <a:endParaRPr lang="th-TH" sz="1100"/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ตัวชี้วัด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topLeftCell="A7" zoomScale="70" zoomScaleNormal="70" workbookViewId="0">
      <selection activeCell="P16" sqref="P16"/>
    </sheetView>
  </sheetViews>
  <sheetFormatPr defaultRowHeight="18.75" x14ac:dyDescent="0.3"/>
  <cols>
    <col min="1" max="1" width="50.85546875" style="1" bestFit="1" customWidth="1"/>
    <col min="2" max="6" width="9" style="1" customWidth="1"/>
    <col min="7" max="7" width="48.5703125" style="1" bestFit="1" customWidth="1"/>
    <col min="8" max="8" width="8.28515625" style="1" customWidth="1"/>
    <col min="9" max="10" width="9.140625" style="1"/>
    <col min="11" max="12" width="12.7109375" style="1" bestFit="1" customWidth="1"/>
    <col min="13" max="16384" width="9.140625" style="1"/>
  </cols>
  <sheetData>
    <row r="1" spans="1:16" ht="24" customHeight="1" x14ac:dyDescent="0.35">
      <c r="A1" s="48" t="s">
        <v>0</v>
      </c>
      <c r="B1" s="48"/>
      <c r="C1" s="48"/>
      <c r="D1" s="48"/>
      <c r="E1" s="48"/>
      <c r="F1" s="48"/>
      <c r="G1" s="48"/>
    </row>
    <row r="2" spans="1:16" ht="24" customHeight="1" x14ac:dyDescent="0.35">
      <c r="A2" s="48" t="s">
        <v>9</v>
      </c>
      <c r="B2" s="48"/>
      <c r="C2" s="48"/>
      <c r="D2" s="48"/>
      <c r="E2" s="48"/>
      <c r="F2" s="48"/>
      <c r="G2" s="48"/>
      <c r="J2" s="1" t="s">
        <v>123</v>
      </c>
      <c r="K2" s="1" t="s">
        <v>121</v>
      </c>
      <c r="L2" s="1" t="s">
        <v>122</v>
      </c>
    </row>
    <row r="3" spans="1:16" ht="4.5" customHeight="1" x14ac:dyDescent="0.3"/>
    <row r="4" spans="1:16" ht="21" customHeight="1" x14ac:dyDescent="0.3">
      <c r="A4" s="49" t="s">
        <v>1</v>
      </c>
      <c r="B4" s="17">
        <v>2558</v>
      </c>
      <c r="C4" s="17">
        <v>2559</v>
      </c>
      <c r="D4" s="17">
        <v>2560</v>
      </c>
      <c r="E4" s="17">
        <v>2561</v>
      </c>
      <c r="F4" s="2">
        <v>2562</v>
      </c>
      <c r="G4" s="49" t="s">
        <v>89</v>
      </c>
    </row>
    <row r="5" spans="1:16" ht="21" customHeight="1" x14ac:dyDescent="0.3">
      <c r="A5" s="49"/>
      <c r="B5" s="18" t="s">
        <v>8</v>
      </c>
      <c r="C5" s="18" t="s">
        <v>11</v>
      </c>
      <c r="D5" s="18" t="s">
        <v>101</v>
      </c>
      <c r="E5" s="18" t="s">
        <v>114</v>
      </c>
      <c r="F5" s="18" t="s">
        <v>120</v>
      </c>
      <c r="G5" s="49"/>
    </row>
    <row r="6" spans="1:16" ht="21" customHeight="1" x14ac:dyDescent="0.3">
      <c r="A6" s="3" t="s">
        <v>3</v>
      </c>
      <c r="B6" s="27">
        <v>0.36</v>
      </c>
      <c r="C6" s="27">
        <v>0.28000000000000003</v>
      </c>
      <c r="D6" s="27">
        <v>0.31</v>
      </c>
      <c r="E6" s="27">
        <v>0.24</v>
      </c>
      <c r="F6" s="27">
        <v>0.1</v>
      </c>
      <c r="G6" s="3" t="s">
        <v>4</v>
      </c>
      <c r="J6" s="1">
        <f>LN(K6/L6)/1*100</f>
        <v>9.6110815874150657E-2</v>
      </c>
      <c r="K6" s="38">
        <v>1153390</v>
      </c>
      <c r="L6" s="38">
        <v>1152282</v>
      </c>
    </row>
    <row r="7" spans="1:16" ht="21" customHeight="1" x14ac:dyDescent="0.3">
      <c r="A7" s="4" t="s">
        <v>12</v>
      </c>
      <c r="B7" s="20">
        <v>119</v>
      </c>
      <c r="C7" s="20">
        <v>119</v>
      </c>
      <c r="D7" s="20">
        <v>120</v>
      </c>
      <c r="E7" s="20">
        <v>120</v>
      </c>
      <c r="F7" s="20">
        <v>120</v>
      </c>
      <c r="G7" s="4" t="s">
        <v>40</v>
      </c>
      <c r="J7" s="1">
        <f>K7/L7</f>
        <v>120.07099803245923</v>
      </c>
      <c r="K7" s="38">
        <v>1153390</v>
      </c>
      <c r="L7" s="38">
        <v>9605.9</v>
      </c>
    </row>
    <row r="8" spans="1:16" ht="21" customHeight="1" x14ac:dyDescent="0.3">
      <c r="A8" s="4" t="s">
        <v>13</v>
      </c>
      <c r="B8" s="27">
        <v>99.81</v>
      </c>
      <c r="C8" s="27">
        <v>99.65</v>
      </c>
      <c r="D8" s="27">
        <v>99.52</v>
      </c>
      <c r="E8" s="27">
        <v>99.29</v>
      </c>
      <c r="F8" s="27">
        <v>99.19</v>
      </c>
      <c r="G8" s="4" t="s">
        <v>41</v>
      </c>
      <c r="J8" s="1">
        <f>K8/L8*100</f>
        <v>99.18728671889032</v>
      </c>
      <c r="K8" s="38">
        <v>574342</v>
      </c>
      <c r="L8" s="38">
        <v>579048</v>
      </c>
    </row>
    <row r="9" spans="1:16" ht="21" customHeight="1" x14ac:dyDescent="0.3">
      <c r="A9" s="4" t="s">
        <v>14</v>
      </c>
      <c r="B9" s="27">
        <v>44.9</v>
      </c>
      <c r="C9" s="27">
        <v>45.45</v>
      </c>
      <c r="D9" s="27">
        <v>46</v>
      </c>
      <c r="E9" s="27">
        <v>46.46</v>
      </c>
      <c r="F9" s="27">
        <v>47.02</v>
      </c>
      <c r="G9" s="4" t="s">
        <v>42</v>
      </c>
      <c r="J9" s="1">
        <f>K9/L9*100</f>
        <v>47.01651129872684</v>
      </c>
      <c r="K9" s="39">
        <v>365709</v>
      </c>
      <c r="L9" s="39">
        <v>777831</v>
      </c>
    </row>
    <row r="10" spans="1:16" ht="21" customHeight="1" x14ac:dyDescent="0.3">
      <c r="A10" s="4" t="s">
        <v>19</v>
      </c>
      <c r="B10" s="27">
        <v>35.67</v>
      </c>
      <c r="C10" s="27">
        <v>35.43</v>
      </c>
      <c r="D10" s="27">
        <v>34.51</v>
      </c>
      <c r="E10" s="27">
        <v>33.85</v>
      </c>
      <c r="F10" s="27">
        <v>30.18</v>
      </c>
      <c r="G10" s="4" t="s">
        <v>43</v>
      </c>
      <c r="J10" s="1">
        <f>K10/L10*1000</f>
        <v>30.182371826697118</v>
      </c>
      <c r="K10" s="1">
        <v>9119</v>
      </c>
      <c r="L10" s="1">
        <v>302130</v>
      </c>
    </row>
    <row r="11" spans="1:16" ht="21" customHeight="1" x14ac:dyDescent="0.3">
      <c r="A11" s="4" t="s">
        <v>20</v>
      </c>
      <c r="B11" s="27">
        <v>9.92</v>
      </c>
      <c r="C11" s="27">
        <v>9.83</v>
      </c>
      <c r="D11" s="27">
        <v>9.5500000000000007</v>
      </c>
      <c r="E11" s="27">
        <v>9.17</v>
      </c>
      <c r="F11" s="27">
        <v>7.91</v>
      </c>
      <c r="G11" s="4" t="s">
        <v>44</v>
      </c>
      <c r="J11" s="33">
        <f>K11/L11*1000</f>
        <v>7.9100583257288983</v>
      </c>
      <c r="K11" s="1">
        <v>9119</v>
      </c>
      <c r="L11" s="40">
        <v>1152836</v>
      </c>
    </row>
    <row r="12" spans="1:16" ht="21" customHeight="1" x14ac:dyDescent="0.3">
      <c r="A12" s="4" t="s">
        <v>21</v>
      </c>
      <c r="B12" s="27">
        <v>5.95</v>
      </c>
      <c r="C12" s="27">
        <v>6.55</v>
      </c>
      <c r="D12" s="27">
        <v>6.58</v>
      </c>
      <c r="E12" s="27">
        <v>6.59</v>
      </c>
      <c r="F12" s="27">
        <v>6.85</v>
      </c>
      <c r="G12" s="4" t="s">
        <v>45</v>
      </c>
      <c r="J12" s="33">
        <f>K12/L12*1000</f>
        <v>6.8491962430042088</v>
      </c>
      <c r="K12" s="1">
        <v>7896</v>
      </c>
      <c r="L12" s="40">
        <v>1152836</v>
      </c>
    </row>
    <row r="13" spans="1:16" ht="21" customHeight="1" x14ac:dyDescent="0.3">
      <c r="A13" s="4" t="s">
        <v>22</v>
      </c>
      <c r="B13" s="27">
        <v>6.1</v>
      </c>
      <c r="C13" s="27">
        <v>5.43</v>
      </c>
      <c r="D13" s="27">
        <v>6.58</v>
      </c>
      <c r="E13" s="27">
        <v>5.59</v>
      </c>
      <c r="F13" s="27">
        <v>5.04</v>
      </c>
      <c r="G13" s="4" t="s">
        <v>46</v>
      </c>
      <c r="J13" s="33">
        <f>K13/L13*1000</f>
        <v>5.0444127645575172</v>
      </c>
      <c r="K13" s="1">
        <v>46</v>
      </c>
      <c r="L13" s="1">
        <v>9119</v>
      </c>
    </row>
    <row r="14" spans="1:16" ht="21" customHeight="1" x14ac:dyDescent="0.3">
      <c r="A14" s="4" t="s">
        <v>23</v>
      </c>
      <c r="B14" s="27">
        <v>35.35</v>
      </c>
      <c r="C14" s="27">
        <v>17.8</v>
      </c>
      <c r="D14" s="27">
        <v>27.4</v>
      </c>
      <c r="E14" s="27">
        <v>28.44</v>
      </c>
      <c r="F14" s="27">
        <v>10.97</v>
      </c>
      <c r="G14" s="4" t="s">
        <v>47</v>
      </c>
      <c r="J14" s="33">
        <f>K14/L14*100000</f>
        <v>10.96611470555982</v>
      </c>
      <c r="K14" s="1">
        <v>1</v>
      </c>
      <c r="L14" s="1">
        <v>9119</v>
      </c>
      <c r="O14" s="1" t="s">
        <v>130</v>
      </c>
      <c r="P14" s="1" t="s">
        <v>131</v>
      </c>
    </row>
    <row r="15" spans="1:16" ht="21" customHeight="1" x14ac:dyDescent="0.3">
      <c r="A15" s="4" t="s">
        <v>32</v>
      </c>
      <c r="B15" s="20">
        <v>5047</v>
      </c>
      <c r="C15" s="20">
        <v>3960</v>
      </c>
      <c r="D15" s="20">
        <v>5826</v>
      </c>
      <c r="E15" s="20">
        <v>4242</v>
      </c>
      <c r="F15" s="20">
        <v>3303</v>
      </c>
      <c r="G15" s="4" t="s">
        <v>48</v>
      </c>
      <c r="J15" s="1">
        <f>K15/L15</f>
        <v>3303.2550143266476</v>
      </c>
      <c r="K15" s="40">
        <v>1152836</v>
      </c>
      <c r="L15" s="1">
        <v>349</v>
      </c>
      <c r="N15" s="1">
        <f>O15/P15</f>
        <v>416.03608805485385</v>
      </c>
      <c r="O15" s="40">
        <v>1152836</v>
      </c>
      <c r="P15" s="1">
        <v>2771</v>
      </c>
    </row>
    <row r="16" spans="1:16" ht="21" customHeight="1" x14ac:dyDescent="0.3">
      <c r="A16" s="4" t="s">
        <v>24</v>
      </c>
      <c r="B16" s="27">
        <v>0.59</v>
      </c>
      <c r="C16" s="27">
        <v>0.42</v>
      </c>
      <c r="D16" s="27">
        <v>0.31</v>
      </c>
      <c r="E16" s="27">
        <v>0.28999999999999998</v>
      </c>
      <c r="F16" s="27">
        <v>0.33</v>
      </c>
      <c r="G16" s="4" t="s">
        <v>49</v>
      </c>
      <c r="J16" s="33">
        <f>K16/L16*100</f>
        <v>0.32745573487073926</v>
      </c>
      <c r="K16" s="1">
        <v>1341</v>
      </c>
      <c r="L16" s="1">
        <v>409521</v>
      </c>
    </row>
    <row r="17" spans="1:12" ht="21" customHeight="1" x14ac:dyDescent="0.3">
      <c r="A17" s="4" t="s">
        <v>25</v>
      </c>
      <c r="B17" s="27">
        <v>96.7</v>
      </c>
      <c r="C17" s="27">
        <v>97.2</v>
      </c>
      <c r="D17" s="27">
        <v>99.26</v>
      </c>
      <c r="E17" s="27">
        <v>99.7</v>
      </c>
      <c r="F17" s="15">
        <v>98.96</v>
      </c>
      <c r="G17" s="4" t="s">
        <v>50</v>
      </c>
      <c r="J17" s="33">
        <f t="shared" ref="J17" si="0">K17/L17*100</f>
        <v>98.956585864949545</v>
      </c>
      <c r="K17" s="1">
        <v>405248</v>
      </c>
      <c r="L17" s="1">
        <v>409521</v>
      </c>
    </row>
    <row r="18" spans="1:12" ht="21" customHeight="1" x14ac:dyDescent="0.3">
      <c r="A18" s="4" t="s">
        <v>26</v>
      </c>
      <c r="B18" s="27">
        <v>-7.62</v>
      </c>
      <c r="C18" s="27">
        <v>-5.25</v>
      </c>
      <c r="D18" s="27">
        <v>0.61</v>
      </c>
      <c r="E18" s="27">
        <v>1.21</v>
      </c>
      <c r="F18" s="15">
        <v>-6.48</v>
      </c>
      <c r="G18" s="4" t="s">
        <v>51</v>
      </c>
      <c r="J18" s="33">
        <f>(K18-L18)/L18*100</f>
        <v>-6.4770432595225174</v>
      </c>
      <c r="K18" s="1">
        <v>405249</v>
      </c>
      <c r="L18" s="1">
        <v>433315</v>
      </c>
    </row>
    <row r="19" spans="1:12" ht="21" customHeight="1" x14ac:dyDescent="0.3">
      <c r="A19" s="4" t="s">
        <v>27</v>
      </c>
      <c r="B19" s="27">
        <v>58.9</v>
      </c>
      <c r="C19" s="27">
        <v>60.6</v>
      </c>
      <c r="D19" s="27">
        <v>54.57</v>
      </c>
      <c r="E19" s="27">
        <v>54.96</v>
      </c>
      <c r="F19" s="15">
        <v>56.04</v>
      </c>
      <c r="G19" s="4" t="s">
        <v>52</v>
      </c>
      <c r="J19" s="33">
        <f>K19/L19*100</f>
        <v>56.040577044657738</v>
      </c>
      <c r="K19" s="1">
        <v>409521</v>
      </c>
      <c r="L19" s="1">
        <f>409521+321237</f>
        <v>730758</v>
      </c>
    </row>
    <row r="20" spans="1:12" ht="21" customHeight="1" x14ac:dyDescent="0.3">
      <c r="A20" s="4" t="s">
        <v>28</v>
      </c>
      <c r="B20" s="20">
        <v>300</v>
      </c>
      <c r="C20" s="20">
        <v>300</v>
      </c>
      <c r="D20" s="20">
        <v>305</v>
      </c>
      <c r="E20" s="20">
        <v>318</v>
      </c>
      <c r="F20" s="16">
        <v>323</v>
      </c>
      <c r="G20" s="4" t="s">
        <v>53</v>
      </c>
    </row>
    <row r="21" spans="1:12" ht="21" customHeight="1" x14ac:dyDescent="0.3">
      <c r="A21" s="4" t="s">
        <v>29</v>
      </c>
      <c r="B21" s="27">
        <v>97.97</v>
      </c>
      <c r="C21" s="27">
        <v>95.55</v>
      </c>
      <c r="D21" s="27">
        <v>94.91</v>
      </c>
      <c r="E21" s="27">
        <v>98.42</v>
      </c>
      <c r="F21" s="27">
        <v>86.31</v>
      </c>
      <c r="G21" s="4" t="s">
        <v>54</v>
      </c>
      <c r="J21" s="33">
        <f>K21/L21*100</f>
        <v>86.305773434486312</v>
      </c>
      <c r="K21" s="1">
        <v>13424</v>
      </c>
      <c r="L21" s="1">
        <f>15617-63</f>
        <v>15554</v>
      </c>
    </row>
    <row r="22" spans="1:12" ht="21" customHeight="1" x14ac:dyDescent="0.3">
      <c r="A22" s="4" t="s">
        <v>2</v>
      </c>
      <c r="B22" s="5"/>
      <c r="C22" s="5"/>
      <c r="D22" s="5"/>
      <c r="E22" s="5"/>
      <c r="F22" s="5"/>
      <c r="G22" s="4" t="s">
        <v>6</v>
      </c>
    </row>
    <row r="23" spans="1:12" ht="21" customHeight="1" x14ac:dyDescent="0.3">
      <c r="A23" s="4" t="s">
        <v>30</v>
      </c>
      <c r="B23" s="23">
        <v>17.36</v>
      </c>
      <c r="C23" s="20" t="s">
        <v>102</v>
      </c>
      <c r="D23" s="27">
        <v>18.16</v>
      </c>
      <c r="E23" s="27">
        <v>20.02</v>
      </c>
      <c r="F23" s="19">
        <v>16.09</v>
      </c>
      <c r="G23" s="4" t="s">
        <v>55</v>
      </c>
    </row>
    <row r="24" spans="1:12" ht="21" customHeight="1" x14ac:dyDescent="0.3">
      <c r="A24" s="4" t="s">
        <v>31</v>
      </c>
      <c r="B24" s="23">
        <v>19.3</v>
      </c>
      <c r="C24" s="20" t="s">
        <v>102</v>
      </c>
      <c r="D24" s="27">
        <v>55.3</v>
      </c>
      <c r="E24" s="27">
        <v>17.39</v>
      </c>
      <c r="F24" s="19">
        <v>16.329999999999998</v>
      </c>
      <c r="G24" s="4" t="s">
        <v>56</v>
      </c>
    </row>
    <row r="25" spans="1:12" ht="21" customHeight="1" x14ac:dyDescent="0.3">
      <c r="A25" s="4"/>
      <c r="B25" s="27"/>
      <c r="C25" s="27"/>
      <c r="D25" s="27"/>
      <c r="E25" s="27"/>
      <c r="F25" s="27"/>
      <c r="G25" s="4"/>
    </row>
    <row r="26" spans="1:12" ht="21" customHeight="1" x14ac:dyDescent="0.3">
      <c r="A26" s="4"/>
      <c r="B26" s="5"/>
      <c r="C26" s="5"/>
      <c r="D26" s="5"/>
      <c r="E26" s="5"/>
      <c r="F26" s="5"/>
      <c r="G26" s="4"/>
    </row>
    <row r="27" spans="1:12" ht="21" customHeight="1" x14ac:dyDescent="0.3">
      <c r="A27" s="4"/>
      <c r="B27" s="5"/>
      <c r="C27" s="5"/>
      <c r="D27" s="5"/>
      <c r="E27" s="5"/>
      <c r="F27" s="5"/>
      <c r="G27" s="4"/>
    </row>
    <row r="28" spans="1:12" ht="24" customHeight="1" x14ac:dyDescent="0.35">
      <c r="A28" s="48" t="s">
        <v>7</v>
      </c>
      <c r="B28" s="48"/>
      <c r="C28" s="48"/>
      <c r="D28" s="48"/>
      <c r="E28" s="48"/>
      <c r="F28" s="48"/>
      <c r="G28" s="48"/>
    </row>
    <row r="29" spans="1:12" ht="24" customHeight="1" x14ac:dyDescent="0.35">
      <c r="A29" s="48" t="s">
        <v>10</v>
      </c>
      <c r="B29" s="48"/>
      <c r="C29" s="48"/>
      <c r="D29" s="48"/>
      <c r="E29" s="48"/>
      <c r="F29" s="48"/>
      <c r="G29" s="48"/>
    </row>
    <row r="30" spans="1:12" ht="4.5" customHeight="1" x14ac:dyDescent="0.3"/>
    <row r="31" spans="1:12" ht="21" customHeight="1" x14ac:dyDescent="0.3">
      <c r="A31" s="49" t="s">
        <v>1</v>
      </c>
      <c r="B31" s="17">
        <v>2558</v>
      </c>
      <c r="C31" s="17">
        <v>2559</v>
      </c>
      <c r="D31" s="17">
        <v>2560</v>
      </c>
      <c r="E31" s="17">
        <v>2561</v>
      </c>
      <c r="F31" s="17">
        <v>2562</v>
      </c>
      <c r="G31" s="49" t="s">
        <v>5</v>
      </c>
    </row>
    <row r="32" spans="1:12" ht="21" customHeight="1" x14ac:dyDescent="0.3">
      <c r="A32" s="49"/>
      <c r="B32" s="18" t="s">
        <v>8</v>
      </c>
      <c r="C32" s="18" t="s">
        <v>11</v>
      </c>
      <c r="D32" s="18" t="s">
        <v>101</v>
      </c>
      <c r="E32" s="18" t="s">
        <v>114</v>
      </c>
      <c r="F32" s="18" t="s">
        <v>120</v>
      </c>
      <c r="G32" s="49"/>
      <c r="J32" s="1" t="s">
        <v>123</v>
      </c>
      <c r="K32" s="1" t="s">
        <v>121</v>
      </c>
      <c r="L32" s="1" t="s">
        <v>122</v>
      </c>
    </row>
    <row r="33" spans="1:15" ht="21" customHeight="1" x14ac:dyDescent="0.3">
      <c r="A33" s="5" t="s">
        <v>39</v>
      </c>
      <c r="B33" s="30">
        <v>6153</v>
      </c>
      <c r="C33" s="30" t="s">
        <v>102</v>
      </c>
      <c r="D33" s="31">
        <v>5781</v>
      </c>
      <c r="E33" s="31" t="s">
        <v>102</v>
      </c>
      <c r="F33" s="31">
        <v>6260</v>
      </c>
      <c r="G33" s="5" t="s">
        <v>57</v>
      </c>
    </row>
    <row r="34" spans="1:15" ht="21" customHeight="1" x14ac:dyDescent="0.3">
      <c r="A34" s="5" t="s">
        <v>38</v>
      </c>
      <c r="B34" s="32">
        <v>4643</v>
      </c>
      <c r="C34" s="32">
        <v>4834</v>
      </c>
      <c r="D34" s="29">
        <v>4918</v>
      </c>
      <c r="E34" s="29">
        <v>4880.7</v>
      </c>
      <c r="F34" s="29">
        <v>5035</v>
      </c>
      <c r="G34" s="5" t="s">
        <v>58</v>
      </c>
    </row>
    <row r="35" spans="1:15" ht="21" customHeight="1" x14ac:dyDescent="0.3">
      <c r="A35" s="6" t="s">
        <v>87</v>
      </c>
      <c r="B35" s="27" t="s">
        <v>115</v>
      </c>
      <c r="C35" s="27" t="s">
        <v>116</v>
      </c>
      <c r="D35" s="41" t="s">
        <v>125</v>
      </c>
      <c r="E35" s="27" t="s">
        <v>124</v>
      </c>
      <c r="F35" s="27" t="s">
        <v>103</v>
      </c>
      <c r="G35" s="6" t="s">
        <v>88</v>
      </c>
      <c r="J35" s="33">
        <f>(K35-L35)/L35*100</f>
        <v>3.2677947523463722</v>
      </c>
      <c r="K35" s="1">
        <v>15074</v>
      </c>
      <c r="L35" s="1">
        <v>14597</v>
      </c>
      <c r="M35" s="33">
        <f>(N35-O35)/O35*100</f>
        <v>-4.2442928365258457</v>
      </c>
      <c r="N35" s="1">
        <v>14597</v>
      </c>
      <c r="O35" s="1">
        <v>15244</v>
      </c>
    </row>
    <row r="36" spans="1:15" ht="21" customHeight="1" x14ac:dyDescent="0.3">
      <c r="A36" s="6" t="s">
        <v>90</v>
      </c>
      <c r="B36" s="28" t="s">
        <v>129</v>
      </c>
      <c r="C36" s="28" t="s">
        <v>128</v>
      </c>
      <c r="D36" s="28" t="s">
        <v>127</v>
      </c>
      <c r="E36" s="20" t="s">
        <v>126</v>
      </c>
      <c r="F36" s="27" t="s">
        <v>103</v>
      </c>
      <c r="G36" s="6" t="s">
        <v>91</v>
      </c>
      <c r="I36" s="33"/>
    </row>
    <row r="37" spans="1:15" ht="21" customHeight="1" x14ac:dyDescent="0.3">
      <c r="A37" s="4" t="s">
        <v>37</v>
      </c>
      <c r="B37" s="27">
        <v>51.63</v>
      </c>
      <c r="C37" s="27">
        <v>51.63</v>
      </c>
      <c r="D37" s="27">
        <v>51.62</v>
      </c>
      <c r="E37" s="27">
        <v>51.61</v>
      </c>
      <c r="F37" s="27" t="s">
        <v>103</v>
      </c>
      <c r="G37" s="6" t="s">
        <v>59</v>
      </c>
      <c r="J37" s="1">
        <f>K37/L37*100</f>
        <v>51.61478059338377</v>
      </c>
      <c r="K37" s="1">
        <v>3098746</v>
      </c>
      <c r="L37" s="1">
        <v>6003602</v>
      </c>
    </row>
    <row r="38" spans="1:15" ht="21" customHeight="1" x14ac:dyDescent="0.3">
      <c r="A38" s="4" t="s">
        <v>36</v>
      </c>
      <c r="B38" s="27">
        <v>0.28000000000000003</v>
      </c>
      <c r="C38" s="27">
        <v>0.88</v>
      </c>
      <c r="D38" s="27">
        <v>0.24</v>
      </c>
      <c r="E38" s="27">
        <v>2.6</v>
      </c>
      <c r="F38" s="21">
        <v>3.08</v>
      </c>
      <c r="G38" s="4" t="s">
        <v>60</v>
      </c>
      <c r="J38" s="33">
        <f>(K38-L38)/L38*100</f>
        <v>3.0808176298817251</v>
      </c>
      <c r="K38" s="1">
        <v>490675</v>
      </c>
      <c r="L38" s="1">
        <v>476010</v>
      </c>
    </row>
    <row r="39" spans="1:15" ht="21" customHeight="1" x14ac:dyDescent="0.3">
      <c r="A39" s="4" t="s">
        <v>35</v>
      </c>
      <c r="B39" s="27">
        <v>13.14</v>
      </c>
      <c r="C39" s="27">
        <v>12.88</v>
      </c>
      <c r="D39" s="27">
        <v>7.75</v>
      </c>
      <c r="E39" s="27">
        <v>5.3</v>
      </c>
      <c r="F39" s="27" t="s">
        <v>103</v>
      </c>
      <c r="G39" s="4" t="s">
        <v>61</v>
      </c>
    </row>
    <row r="40" spans="1:15" ht="21" customHeight="1" x14ac:dyDescent="0.3">
      <c r="A40" s="4" t="s">
        <v>92</v>
      </c>
      <c r="B40" s="27">
        <v>30.47</v>
      </c>
      <c r="C40" s="27">
        <v>32.29</v>
      </c>
      <c r="D40" s="27">
        <v>37.26</v>
      </c>
      <c r="E40" s="27">
        <v>39.78</v>
      </c>
      <c r="F40" s="27" t="s">
        <v>103</v>
      </c>
      <c r="G40" s="4" t="s">
        <v>62</v>
      </c>
    </row>
    <row r="41" spans="1:15" ht="21" customHeight="1" x14ac:dyDescent="0.3">
      <c r="A41" s="4" t="s">
        <v>34</v>
      </c>
      <c r="B41" s="27">
        <v>2.54</v>
      </c>
      <c r="C41" s="27">
        <v>13.59</v>
      </c>
      <c r="D41" s="27">
        <v>11.91</v>
      </c>
      <c r="E41" s="27">
        <v>10.33</v>
      </c>
      <c r="F41" s="27" t="s">
        <v>103</v>
      </c>
      <c r="G41" s="4" t="s">
        <v>63</v>
      </c>
    </row>
    <row r="42" spans="1:15" ht="21" customHeight="1" x14ac:dyDescent="0.3">
      <c r="A42" s="4" t="s">
        <v>95</v>
      </c>
      <c r="B42" s="22"/>
      <c r="C42" s="22"/>
      <c r="D42" s="22"/>
      <c r="E42" s="22"/>
      <c r="F42" s="22"/>
      <c r="G42" s="4" t="s">
        <v>98</v>
      </c>
    </row>
    <row r="43" spans="1:15" ht="21" customHeight="1" x14ac:dyDescent="0.3">
      <c r="A43" s="4" t="s">
        <v>94</v>
      </c>
      <c r="B43" s="24">
        <v>27.21</v>
      </c>
      <c r="C43" s="24">
        <v>21.9</v>
      </c>
      <c r="D43" s="24">
        <v>21.11</v>
      </c>
      <c r="E43" s="24">
        <v>17.7</v>
      </c>
      <c r="F43" s="27" t="s">
        <v>103</v>
      </c>
      <c r="G43" s="4" t="s">
        <v>97</v>
      </c>
    </row>
    <row r="44" spans="1:15" ht="21" customHeight="1" x14ac:dyDescent="0.3">
      <c r="A44" s="4" t="s">
        <v>93</v>
      </c>
      <c r="B44" s="25"/>
      <c r="C44" s="25"/>
      <c r="D44" s="25"/>
      <c r="E44" s="25"/>
      <c r="F44" s="25"/>
      <c r="G44" s="4" t="s">
        <v>99</v>
      </c>
    </row>
    <row r="45" spans="1:15" ht="21.75" x14ac:dyDescent="0.3">
      <c r="A45" s="5" t="s">
        <v>94</v>
      </c>
      <c r="B45" s="14">
        <v>25.94</v>
      </c>
      <c r="C45" s="14">
        <v>26.37</v>
      </c>
      <c r="D45" s="14">
        <v>33.69</v>
      </c>
      <c r="E45" s="14">
        <v>34.799999999999997</v>
      </c>
      <c r="F45" s="27" t="s">
        <v>103</v>
      </c>
      <c r="G45" s="4" t="s">
        <v>97</v>
      </c>
    </row>
    <row r="46" spans="1:15" x14ac:dyDescent="0.3">
      <c r="A46" s="4" t="s">
        <v>100</v>
      </c>
      <c r="B46" s="25"/>
      <c r="C46" s="25"/>
      <c r="D46" s="25"/>
      <c r="E46" s="25"/>
      <c r="F46" s="25"/>
      <c r="G46" s="4" t="s">
        <v>96</v>
      </c>
    </row>
    <row r="47" spans="1:15" ht="21.75" x14ac:dyDescent="0.3">
      <c r="A47" s="4" t="s">
        <v>94</v>
      </c>
      <c r="B47" s="14">
        <v>70.61</v>
      </c>
      <c r="C47" s="14">
        <v>71.19</v>
      </c>
      <c r="D47" s="14">
        <v>78.53</v>
      </c>
      <c r="E47" s="14">
        <v>79.599999999999994</v>
      </c>
      <c r="F47" s="27" t="s">
        <v>103</v>
      </c>
      <c r="G47" s="4" t="s">
        <v>72</v>
      </c>
    </row>
    <row r="48" spans="1:15" ht="21.75" x14ac:dyDescent="0.3">
      <c r="A48" s="4" t="s">
        <v>117</v>
      </c>
      <c r="B48" s="14">
        <v>5</v>
      </c>
      <c r="C48" s="14">
        <v>2.2000000000000002</v>
      </c>
      <c r="D48" s="14">
        <v>6.6</v>
      </c>
      <c r="E48" s="14">
        <v>8.1999999999999993</v>
      </c>
      <c r="F48" s="27" t="s">
        <v>103</v>
      </c>
      <c r="G48" s="4" t="s">
        <v>73</v>
      </c>
    </row>
    <row r="49" spans="1:12" x14ac:dyDescent="0.3">
      <c r="A49" s="4" t="s">
        <v>118</v>
      </c>
      <c r="B49" s="26"/>
      <c r="C49" s="26"/>
      <c r="D49" s="26"/>
      <c r="E49" s="26"/>
      <c r="F49" s="26"/>
      <c r="G49" s="4" t="s">
        <v>65</v>
      </c>
    </row>
    <row r="50" spans="1:12" ht="21.75" x14ac:dyDescent="0.3">
      <c r="A50" s="4" t="s">
        <v>71</v>
      </c>
      <c r="B50" s="14">
        <v>1.2</v>
      </c>
      <c r="C50" s="14">
        <v>1.6</v>
      </c>
      <c r="D50" s="14">
        <v>5.8</v>
      </c>
      <c r="E50" s="14">
        <v>7.9</v>
      </c>
      <c r="F50" s="27" t="s">
        <v>103</v>
      </c>
      <c r="G50" s="4" t="s">
        <v>74</v>
      </c>
    </row>
    <row r="51" spans="1:12" ht="21.75" x14ac:dyDescent="0.3">
      <c r="A51" s="4" t="s">
        <v>119</v>
      </c>
      <c r="B51" s="27">
        <v>13.38</v>
      </c>
      <c r="C51" s="27">
        <v>-5.99</v>
      </c>
      <c r="D51" s="27">
        <v>11.89</v>
      </c>
      <c r="E51" s="27">
        <v>18.670000000000002</v>
      </c>
      <c r="F51" s="27">
        <v>12.52</v>
      </c>
      <c r="G51" s="6" t="s">
        <v>75</v>
      </c>
      <c r="J51" s="33">
        <f>(K51-L51)/L51*100</f>
        <v>12.518555170707572</v>
      </c>
      <c r="K51" s="1">
        <v>2274</v>
      </c>
      <c r="L51" s="1">
        <v>2021</v>
      </c>
    </row>
    <row r="52" spans="1:12" ht="21.75" x14ac:dyDescent="0.3">
      <c r="A52" s="22" t="s">
        <v>33</v>
      </c>
      <c r="B52" s="27">
        <v>17.61</v>
      </c>
      <c r="C52" s="27">
        <v>17.600000000000001</v>
      </c>
      <c r="D52" s="23">
        <v>17.59</v>
      </c>
      <c r="E52" s="23">
        <v>17.690000000000001</v>
      </c>
      <c r="F52" s="27" t="s">
        <v>103</v>
      </c>
      <c r="G52" s="6" t="s">
        <v>76</v>
      </c>
      <c r="J52" s="33">
        <f>K52/L52*100</f>
        <v>17.68506639847212</v>
      </c>
      <c r="K52" s="1">
        <v>1061741</v>
      </c>
      <c r="L52" s="1">
        <v>6003602</v>
      </c>
    </row>
    <row r="53" spans="1:12" x14ac:dyDescent="0.3">
      <c r="A53" s="34"/>
      <c r="B53" s="35"/>
      <c r="C53" s="35"/>
      <c r="D53" s="35"/>
      <c r="E53" s="36"/>
      <c r="F53" s="36"/>
      <c r="G53" s="37"/>
    </row>
    <row r="54" spans="1:12" x14ac:dyDescent="0.3">
      <c r="A54" s="34"/>
      <c r="B54" s="35"/>
      <c r="C54" s="35"/>
      <c r="D54" s="35"/>
      <c r="E54" s="36"/>
      <c r="F54" s="36"/>
      <c r="G54" s="37"/>
    </row>
    <row r="55" spans="1:12" ht="24" customHeight="1" x14ac:dyDescent="0.35">
      <c r="A55" s="48" t="s">
        <v>7</v>
      </c>
      <c r="B55" s="48"/>
      <c r="C55" s="48"/>
      <c r="D55" s="48"/>
      <c r="E55" s="48"/>
      <c r="F55" s="48"/>
      <c r="G55" s="48"/>
    </row>
    <row r="56" spans="1:12" ht="24" customHeight="1" x14ac:dyDescent="0.35">
      <c r="A56" s="48" t="s">
        <v>10</v>
      </c>
      <c r="B56" s="48"/>
      <c r="C56" s="48"/>
      <c r="D56" s="48"/>
      <c r="E56" s="48"/>
      <c r="F56" s="48"/>
      <c r="G56" s="48"/>
    </row>
    <row r="57" spans="1:12" ht="4.5" customHeight="1" x14ac:dyDescent="0.3"/>
    <row r="58" spans="1:12" ht="21" customHeight="1" x14ac:dyDescent="0.3">
      <c r="A58" s="42" t="s">
        <v>1</v>
      </c>
      <c r="B58" s="43"/>
      <c r="C58" s="43"/>
      <c r="D58" s="7"/>
      <c r="E58" s="43" t="s">
        <v>89</v>
      </c>
      <c r="F58" s="43"/>
      <c r="G58" s="46"/>
    </row>
    <row r="59" spans="1:12" ht="21" customHeight="1" x14ac:dyDescent="0.3">
      <c r="A59" s="44"/>
      <c r="B59" s="45"/>
      <c r="C59" s="45"/>
      <c r="D59" s="8"/>
      <c r="E59" s="45"/>
      <c r="F59" s="45"/>
      <c r="G59" s="47"/>
    </row>
    <row r="60" spans="1:12" ht="21.75" customHeight="1" x14ac:dyDescent="0.3">
      <c r="A60" s="54" t="s">
        <v>16</v>
      </c>
      <c r="B60" s="50"/>
      <c r="C60" s="50"/>
      <c r="D60" s="11"/>
      <c r="E60" s="50" t="s">
        <v>17</v>
      </c>
      <c r="F60" s="50"/>
      <c r="G60" s="51"/>
    </row>
    <row r="61" spans="1:12" ht="21.75" customHeight="1" x14ac:dyDescent="0.3">
      <c r="A61" s="55" t="s">
        <v>15</v>
      </c>
      <c r="B61" s="52"/>
      <c r="C61" s="52"/>
      <c r="D61" s="9"/>
      <c r="E61" s="52" t="s">
        <v>18</v>
      </c>
      <c r="F61" s="52"/>
      <c r="G61" s="53"/>
    </row>
    <row r="62" spans="1:12" ht="21.75" customHeight="1" x14ac:dyDescent="0.3">
      <c r="A62" s="55" t="s">
        <v>104</v>
      </c>
      <c r="B62" s="52"/>
      <c r="C62" s="52"/>
      <c r="D62" s="9"/>
      <c r="E62" s="52" t="s">
        <v>105</v>
      </c>
      <c r="F62" s="52"/>
      <c r="G62" s="53"/>
    </row>
    <row r="63" spans="1:12" ht="21.75" customHeight="1" x14ac:dyDescent="0.3">
      <c r="A63" s="55" t="s">
        <v>64</v>
      </c>
      <c r="B63" s="52"/>
      <c r="C63" s="52"/>
      <c r="D63" s="9"/>
      <c r="E63" s="52" t="s">
        <v>84</v>
      </c>
      <c r="F63" s="52"/>
      <c r="G63" s="53"/>
    </row>
    <row r="64" spans="1:12" ht="21.75" customHeight="1" x14ac:dyDescent="0.3">
      <c r="A64" s="55" t="s">
        <v>110</v>
      </c>
      <c r="B64" s="52"/>
      <c r="C64" s="52"/>
      <c r="D64" s="9"/>
      <c r="E64" s="52" t="s">
        <v>106</v>
      </c>
      <c r="F64" s="52"/>
      <c r="G64" s="53"/>
    </row>
    <row r="65" spans="1:7" ht="21.75" customHeight="1" x14ac:dyDescent="0.3">
      <c r="A65" s="55" t="s">
        <v>66</v>
      </c>
      <c r="B65" s="52"/>
      <c r="C65" s="52"/>
      <c r="D65" s="9"/>
      <c r="E65" s="52" t="s">
        <v>86</v>
      </c>
      <c r="F65" s="52"/>
      <c r="G65" s="53"/>
    </row>
    <row r="66" spans="1:7" ht="21.75" customHeight="1" x14ac:dyDescent="0.3">
      <c r="A66" s="55"/>
      <c r="B66" s="52"/>
      <c r="C66" s="52"/>
      <c r="D66" s="9"/>
      <c r="E66" s="57" t="s">
        <v>107</v>
      </c>
      <c r="F66" s="57"/>
      <c r="G66" s="62"/>
    </row>
    <row r="67" spans="1:7" ht="21.75" customHeight="1" x14ac:dyDescent="0.3">
      <c r="A67" s="56" t="s">
        <v>111</v>
      </c>
      <c r="B67" s="57"/>
      <c r="C67" s="57"/>
      <c r="D67" s="9"/>
      <c r="E67" s="57" t="s">
        <v>85</v>
      </c>
      <c r="F67" s="57"/>
      <c r="G67" s="62"/>
    </row>
    <row r="68" spans="1:7" ht="21.75" customHeight="1" x14ac:dyDescent="0.3">
      <c r="A68" s="56" t="s">
        <v>67</v>
      </c>
      <c r="B68" s="57"/>
      <c r="C68" s="57"/>
      <c r="D68" s="9"/>
      <c r="E68" s="57" t="s">
        <v>68</v>
      </c>
      <c r="F68" s="57"/>
      <c r="G68" s="62"/>
    </row>
    <row r="69" spans="1:7" ht="21.75" customHeight="1" x14ac:dyDescent="0.3">
      <c r="A69" s="56" t="s">
        <v>69</v>
      </c>
      <c r="B69" s="57"/>
      <c r="C69" s="57"/>
      <c r="D69" s="9"/>
      <c r="E69" s="57" t="s">
        <v>70</v>
      </c>
      <c r="F69" s="57"/>
      <c r="G69" s="62"/>
    </row>
    <row r="70" spans="1:7" ht="21.75" customHeight="1" x14ac:dyDescent="0.3">
      <c r="A70" s="56" t="s">
        <v>112</v>
      </c>
      <c r="B70" s="57"/>
      <c r="C70" s="57"/>
      <c r="D70" s="9"/>
      <c r="E70" s="57" t="s">
        <v>108</v>
      </c>
      <c r="F70" s="57"/>
      <c r="G70" s="62"/>
    </row>
    <row r="71" spans="1:7" ht="21.75" customHeight="1" x14ac:dyDescent="0.3">
      <c r="A71" s="12"/>
      <c r="B71" s="13"/>
      <c r="C71" s="13"/>
      <c r="D71" s="9"/>
      <c r="E71" s="57" t="s">
        <v>78</v>
      </c>
      <c r="F71" s="57"/>
      <c r="G71" s="62"/>
    </row>
    <row r="72" spans="1:7" ht="21.75" customHeight="1" x14ac:dyDescent="0.3">
      <c r="A72" s="56" t="s">
        <v>77</v>
      </c>
      <c r="B72" s="57"/>
      <c r="C72" s="57"/>
      <c r="D72" s="9"/>
      <c r="E72" s="57" t="s">
        <v>79</v>
      </c>
      <c r="F72" s="57"/>
      <c r="G72" s="62"/>
    </row>
    <row r="73" spans="1:7" ht="21.75" customHeight="1" x14ac:dyDescent="0.3">
      <c r="A73" s="56" t="s">
        <v>80</v>
      </c>
      <c r="B73" s="57"/>
      <c r="C73" s="57"/>
      <c r="D73" s="9"/>
      <c r="E73" s="57" t="s">
        <v>81</v>
      </c>
      <c r="F73" s="57"/>
      <c r="G73" s="62"/>
    </row>
    <row r="74" spans="1:7" ht="21.75" customHeight="1" x14ac:dyDescent="0.3">
      <c r="A74" s="56" t="s">
        <v>113</v>
      </c>
      <c r="B74" s="57"/>
      <c r="C74" s="57"/>
      <c r="D74" s="9"/>
      <c r="E74" s="57" t="s">
        <v>109</v>
      </c>
      <c r="F74" s="57"/>
      <c r="G74" s="62"/>
    </row>
    <row r="75" spans="1:7" ht="21.75" customHeight="1" x14ac:dyDescent="0.3">
      <c r="A75" s="56" t="s">
        <v>82</v>
      </c>
      <c r="B75" s="57"/>
      <c r="C75" s="57"/>
      <c r="D75" s="9"/>
      <c r="E75" s="57" t="s">
        <v>83</v>
      </c>
      <c r="F75" s="57"/>
      <c r="G75" s="62"/>
    </row>
    <row r="76" spans="1:7" x14ac:dyDescent="0.3">
      <c r="A76" s="58"/>
      <c r="B76" s="59"/>
      <c r="C76" s="59"/>
      <c r="D76" s="9"/>
      <c r="E76" s="63"/>
      <c r="F76" s="63"/>
      <c r="G76" s="64"/>
    </row>
    <row r="77" spans="1:7" x14ac:dyDescent="0.3">
      <c r="A77" s="58"/>
      <c r="B77" s="59"/>
      <c r="C77" s="59"/>
      <c r="D77" s="9"/>
      <c r="E77" s="63"/>
      <c r="F77" s="63"/>
      <c r="G77" s="64"/>
    </row>
    <row r="78" spans="1:7" x14ac:dyDescent="0.3">
      <c r="A78" s="58"/>
      <c r="B78" s="59"/>
      <c r="C78" s="59"/>
      <c r="D78" s="9"/>
      <c r="E78" s="63"/>
      <c r="F78" s="63"/>
      <c r="G78" s="64"/>
    </row>
    <row r="79" spans="1:7" x14ac:dyDescent="0.3">
      <c r="A79" s="58"/>
      <c r="B79" s="59"/>
      <c r="C79" s="59"/>
      <c r="D79" s="9"/>
      <c r="E79" s="63"/>
      <c r="F79" s="63"/>
      <c r="G79" s="64"/>
    </row>
    <row r="80" spans="1:7" x14ac:dyDescent="0.3">
      <c r="A80" s="58"/>
      <c r="B80" s="59"/>
      <c r="C80" s="59"/>
      <c r="D80" s="9"/>
      <c r="E80" s="63"/>
      <c r="F80" s="63"/>
      <c r="G80" s="64"/>
    </row>
    <row r="81" spans="1:7" x14ac:dyDescent="0.3">
      <c r="A81" s="60"/>
      <c r="B81" s="61"/>
      <c r="C81" s="61"/>
      <c r="D81" s="10"/>
      <c r="E81" s="65"/>
      <c r="F81" s="65"/>
      <c r="G81" s="66"/>
    </row>
  </sheetData>
  <mergeCells count="55">
    <mergeCell ref="E80:G80"/>
    <mergeCell ref="E81:G81"/>
    <mergeCell ref="E76:G76"/>
    <mergeCell ref="E77:G77"/>
    <mergeCell ref="E78:G78"/>
    <mergeCell ref="E79:G79"/>
    <mergeCell ref="A80:C80"/>
    <mergeCell ref="A81:C8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A78:C78"/>
    <mergeCell ref="A79:C79"/>
    <mergeCell ref="A73:C73"/>
    <mergeCell ref="A74:C74"/>
    <mergeCell ref="A75:C75"/>
    <mergeCell ref="A76:C76"/>
    <mergeCell ref="A77:C77"/>
    <mergeCell ref="A68:C68"/>
    <mergeCell ref="A69:C69"/>
    <mergeCell ref="A70:C70"/>
    <mergeCell ref="A72:C72"/>
    <mergeCell ref="A63:C63"/>
    <mergeCell ref="A64:C64"/>
    <mergeCell ref="A65:C65"/>
    <mergeCell ref="A66:C66"/>
    <mergeCell ref="A67:C67"/>
    <mergeCell ref="E60:G60"/>
    <mergeCell ref="E61:G61"/>
    <mergeCell ref="A60:C60"/>
    <mergeCell ref="A61:C61"/>
    <mergeCell ref="A62:C62"/>
    <mergeCell ref="A58:C59"/>
    <mergeCell ref="E58:G59"/>
    <mergeCell ref="A1:G1"/>
    <mergeCell ref="A2:G2"/>
    <mergeCell ref="A55:G55"/>
    <mergeCell ref="A56:G56"/>
    <mergeCell ref="A4:A5"/>
    <mergeCell ref="G4:G5"/>
    <mergeCell ref="A28:G28"/>
    <mergeCell ref="A29:G29"/>
    <mergeCell ref="A31:A32"/>
    <mergeCell ref="G31:G32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ตัวชี้วัด</vt:lpstr>
      <vt:lpstr>ตัวชี้วัด!Print_Area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chiaw_nso</cp:lastModifiedBy>
  <cp:lastPrinted>2020-12-30T03:05:24Z</cp:lastPrinted>
  <dcterms:created xsi:type="dcterms:W3CDTF">2006-02-23T04:03:34Z</dcterms:created>
  <dcterms:modified xsi:type="dcterms:W3CDTF">2021-01-08T08:38:09Z</dcterms:modified>
</cp:coreProperties>
</file>