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ฝ่ายวิชาการสถิติและวางแผน\โครงการ สรง.2555-2560-2561\สรง. 2561\MA.961\"/>
    </mc:Choice>
  </mc:AlternateContent>
  <bookViews>
    <workbookView xWindow="240" yWindow="135" windowWidth="14880" windowHeight="8700"/>
  </bookViews>
  <sheets>
    <sheet name="T-1" sheetId="1" r:id="rId1"/>
    <sheet name="Sheet2" sheetId="2" r:id="rId2"/>
    <sheet name="Sheet3" sheetId="3" r:id="rId3"/>
    <sheet name="Sheet4" sheetId="4" r:id="rId4"/>
  </sheets>
  <calcPr calcId="162913"/>
</workbook>
</file>

<file path=xl/calcChain.xml><?xml version="1.0" encoding="utf-8"?>
<calcChain xmlns="http://schemas.openxmlformats.org/spreadsheetml/2006/main">
  <c r="C11" i="1" l="1"/>
  <c r="D11" i="1"/>
  <c r="B11" i="1"/>
  <c r="C6" i="1"/>
  <c r="D6" i="1"/>
  <c r="B6" i="1"/>
  <c r="B35" i="1" l="1"/>
  <c r="B34" i="1"/>
  <c r="D35" i="1"/>
  <c r="D34" i="1"/>
  <c r="C35" i="1"/>
  <c r="C34" i="1"/>
  <c r="B5" i="1"/>
  <c r="D5" i="1"/>
  <c r="D21" i="1" s="1"/>
  <c r="C5" i="1"/>
  <c r="B18" i="1" l="1"/>
  <c r="B21" i="1"/>
  <c r="C20" i="1"/>
  <c r="C21" i="1"/>
  <c r="D19" i="1"/>
  <c r="B24" i="1"/>
  <c r="D25" i="1"/>
  <c r="D23" i="1"/>
  <c r="C18" i="1"/>
  <c r="C22" i="1"/>
  <c r="B19" i="1"/>
  <c r="B22" i="1"/>
  <c r="B20" i="1"/>
  <c r="B23" i="1"/>
  <c r="B25" i="1"/>
  <c r="C23" i="1"/>
  <c r="C19" i="1"/>
  <c r="D24" i="1"/>
  <c r="D18" i="1"/>
  <c r="C25" i="1"/>
  <c r="C24" i="1"/>
  <c r="D20" i="1"/>
  <c r="D22" i="1"/>
  <c r="D17" i="1" l="1"/>
  <c r="D16" i="1" s="1"/>
  <c r="C17" i="1"/>
  <c r="C16" i="1" s="1"/>
  <c r="B17" i="1"/>
  <c r="B16" i="1" s="1"/>
</calcChain>
</file>

<file path=xl/sharedStrings.xml><?xml version="1.0" encoding="utf-8"?>
<sst xmlns="http://schemas.openxmlformats.org/spreadsheetml/2006/main" count="37" uniqueCount="26">
  <si>
    <t>ยอดรวม</t>
  </si>
  <si>
    <t>รวม</t>
  </si>
  <si>
    <t>ชาย</t>
  </si>
  <si>
    <t>หญิง</t>
  </si>
  <si>
    <t>จำนวน</t>
  </si>
  <si>
    <t>ผู้ไม่อยู่ในกำลังแรงงาน</t>
  </si>
  <si>
    <t>ร้อยละ</t>
  </si>
  <si>
    <t>ประชากรอายุ 15 ปีขึ้นไปที่มีงานทำ</t>
  </si>
  <si>
    <t xml:space="preserve">  กำลังแรงงานปัจจุบัน</t>
  </si>
  <si>
    <t xml:space="preserve">     ผู้มีงานทำ</t>
  </si>
  <si>
    <t xml:space="preserve">     ผู้ว่างงาน</t>
  </si>
  <si>
    <t xml:space="preserve">  ทำงานบ้าน</t>
  </si>
  <si>
    <t xml:space="preserve">  เรียนหนังสือ</t>
  </si>
  <si>
    <t xml:space="preserve">  อื่นๆ</t>
  </si>
  <si>
    <t xml:space="preserve">    ผู้ว่างงาน</t>
  </si>
  <si>
    <t xml:space="preserve">    ผู้มีงานทำ</t>
  </si>
  <si>
    <t xml:space="preserve">  กำลังแรงงานที่รอฤดูกาล</t>
  </si>
  <si>
    <t xml:space="preserve">ตารางที่ 1  จำนวนและร้อยละของประชากรอายุ 15 ปีขึ้นไป จำแนกตามสถานภาพแรงงาน และเพศ </t>
  </si>
  <si>
    <t>สถานภาพแรงงาน</t>
  </si>
  <si>
    <t xml:space="preserve">  หนองบัวลำภู                      </t>
  </si>
  <si>
    <t xml:space="preserve">       ชาย                         </t>
  </si>
  <si>
    <t xml:space="preserve">       หญิง                        </t>
  </si>
  <si>
    <t>ที่มา: การสำรวจภาวะการทำงานของประชากร พ.ศ.2561 สำนักงานสถิติจังหวัดหนองบัวลำภู สำนักงานสถิติแห่งชาติ</t>
  </si>
  <si>
    <t>อัตราการว่างงาน</t>
  </si>
  <si>
    <t xml:space="preserve">  อัตราการว่างงาน = (ผู้ไม่มีงานทำ/กำลังแรงงานรวม) x 100</t>
  </si>
  <si>
    <t>กันยายน 2561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</si>
</sst>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7" formatCode="#,##0.0"/>
    <numFmt numFmtId="188" formatCode="0.0"/>
  </numFmts>
  <fonts count="10">
    <font>
      <sz val="16"/>
      <name val="CordiaUPC"/>
      <charset val="222"/>
    </font>
    <font>
      <sz val="11"/>
      <color theme="1"/>
      <name val="Tahoma"/>
      <family val="2"/>
      <charset val="222"/>
      <scheme val="minor"/>
    </font>
    <font>
      <sz val="16"/>
      <name val="CordiaUPC"/>
      <family val="2"/>
    </font>
    <font>
      <sz val="15"/>
      <name val="TH SarabunPSK"/>
      <family val="2"/>
    </font>
    <font>
      <sz val="16"/>
      <name val="TH SarabunPSK"/>
      <family val="2"/>
    </font>
    <font>
      <b/>
      <sz val="15"/>
      <name val="TH SarabunPSK"/>
      <family val="2"/>
    </font>
    <font>
      <b/>
      <sz val="16"/>
      <name val="TH SarabunPSK"/>
      <family val="2"/>
    </font>
    <font>
      <sz val="15"/>
      <color theme="1"/>
      <name val="TH SarabunPSK"/>
      <family val="2"/>
    </font>
    <font>
      <sz val="13"/>
      <color theme="1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9">
    <xf numFmtId="0" fontId="0" fillId="0" borderId="0" xfId="0"/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187" fontId="3" fillId="0" borderId="0" xfId="0" applyNumberFormat="1" applyFont="1" applyAlignment="1">
      <alignment vertical="center"/>
    </xf>
    <xf numFmtId="187" fontId="5" fillId="0" borderId="0" xfId="0" applyNumberFormat="1" applyFont="1" applyAlignment="1">
      <alignment vertical="center"/>
    </xf>
    <xf numFmtId="3" fontId="3" fillId="0" borderId="2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3" fontId="3" fillId="0" borderId="0" xfId="0" applyNumberFormat="1" applyFont="1" applyBorder="1" applyAlignment="1">
      <alignment vertical="center"/>
    </xf>
    <xf numFmtId="3" fontId="4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7" fillId="0" borderId="0" xfId="0" applyFont="1"/>
    <xf numFmtId="0" fontId="8" fillId="0" borderId="0" xfId="0" applyFont="1" applyAlignment="1"/>
    <xf numFmtId="0" fontId="5" fillId="0" borderId="1" xfId="0" applyFont="1" applyBorder="1" applyAlignment="1">
      <alignment horizontal="right" vertical="center"/>
    </xf>
    <xf numFmtId="3" fontId="5" fillId="0" borderId="0" xfId="0" applyNumberFormat="1" applyFont="1" applyAlignment="1">
      <alignment horizontal="right"/>
    </xf>
    <xf numFmtId="188" fontId="5" fillId="0" borderId="0" xfId="2" applyNumberFormat="1" applyFont="1" applyAlignment="1">
      <alignment horizontal="right" vertical="center"/>
    </xf>
    <xf numFmtId="188" fontId="3" fillId="0" borderId="0" xfId="2" applyNumberFormat="1" applyFont="1" applyAlignment="1">
      <alignment horizontal="right" vertical="center"/>
    </xf>
    <xf numFmtId="188" fontId="3" fillId="0" borderId="0" xfId="2" applyNumberFormat="1" applyFont="1" applyBorder="1" applyAlignment="1">
      <alignment horizontal="right" vertical="center"/>
    </xf>
    <xf numFmtId="188" fontId="3" fillId="0" borderId="2" xfId="2" applyNumberFormat="1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3" fontId="3" fillId="0" borderId="0" xfId="0" applyNumberFormat="1" applyFont="1" applyAlignment="1">
      <alignment horizontal="right"/>
    </xf>
    <xf numFmtId="49" fontId="9" fillId="0" borderId="0" xfId="0" applyNumberFormat="1" applyFont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3" fontId="5" fillId="0" borderId="0" xfId="0" applyNumberFormat="1" applyFont="1" applyBorder="1" applyAlignment="1">
      <alignment horizontal="center" vertical="center"/>
    </xf>
  </cellXfs>
  <cellStyles count="3">
    <cellStyle name="ปกติ" xfId="0" builtinId="0"/>
    <cellStyle name="ปกติ 2" xfId="2"/>
    <cellStyle name="ปกติ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"/>
  <sheetViews>
    <sheetView tabSelected="1" topLeftCell="A13" zoomScale="90" zoomScaleNormal="90" workbookViewId="0">
      <selection activeCell="F24" sqref="F24"/>
    </sheetView>
  </sheetViews>
  <sheetFormatPr defaultColWidth="9" defaultRowHeight="24" customHeight="1"/>
  <cols>
    <col min="1" max="1" width="30" style="1" customWidth="1"/>
    <col min="2" max="4" width="16.7265625" style="6" customWidth="1"/>
    <col min="5" max="7" width="9" style="1"/>
    <col min="8" max="10" width="9" style="22"/>
    <col min="11" max="16384" width="9" style="1"/>
  </cols>
  <sheetData>
    <row r="1" spans="1:18" ht="24" customHeight="1">
      <c r="A1" s="9" t="s">
        <v>17</v>
      </c>
      <c r="B1" s="23"/>
      <c r="C1" s="23"/>
      <c r="D1" s="23"/>
      <c r="G1" s="1" t="s">
        <v>19</v>
      </c>
      <c r="H1" s="22">
        <v>368693</v>
      </c>
      <c r="I1" s="22">
        <v>221492.63</v>
      </c>
      <c r="J1" s="22">
        <v>220115.1</v>
      </c>
      <c r="K1" s="1">
        <v>217566.24</v>
      </c>
      <c r="L1" s="1">
        <v>2548.86</v>
      </c>
      <c r="M1" s="1">
        <v>1377.53</v>
      </c>
      <c r="O1" s="1">
        <v>147200.37</v>
      </c>
      <c r="P1" s="1">
        <v>53654.99</v>
      </c>
      <c r="Q1" s="1">
        <v>27490.240000000002</v>
      </c>
      <c r="R1" s="1">
        <v>66055.14</v>
      </c>
    </row>
    <row r="2" spans="1:18" ht="24" customHeight="1">
      <c r="A2" s="26" t="s">
        <v>25</v>
      </c>
      <c r="B2" s="24"/>
      <c r="C2" s="24"/>
      <c r="D2" s="24"/>
      <c r="G2" s="1" t="s">
        <v>20</v>
      </c>
      <c r="H2" s="22">
        <v>175904</v>
      </c>
      <c r="I2" s="22">
        <v>125651.66</v>
      </c>
      <c r="J2" s="22">
        <v>125259.54</v>
      </c>
      <c r="K2" s="1">
        <v>123632</v>
      </c>
      <c r="L2" s="1">
        <v>1627.54</v>
      </c>
      <c r="M2" s="1">
        <v>392.13</v>
      </c>
      <c r="O2" s="1">
        <v>50252.33</v>
      </c>
      <c r="P2" s="1">
        <v>4577.45</v>
      </c>
      <c r="Q2" s="1">
        <v>12133.15</v>
      </c>
      <c r="R2" s="1">
        <v>33541.730000000003</v>
      </c>
    </row>
    <row r="3" spans="1:18" ht="24" customHeight="1">
      <c r="A3" s="2" t="s">
        <v>18</v>
      </c>
      <c r="B3" s="15" t="s">
        <v>1</v>
      </c>
      <c r="C3" s="15" t="s">
        <v>2</v>
      </c>
      <c r="D3" s="15" t="s">
        <v>3</v>
      </c>
      <c r="G3" s="1" t="s">
        <v>21</v>
      </c>
      <c r="H3" s="22">
        <v>192789</v>
      </c>
      <c r="I3" s="22">
        <v>95840.97</v>
      </c>
      <c r="J3" s="22">
        <v>94855.57</v>
      </c>
      <c r="K3" s="1">
        <v>93934.25</v>
      </c>
      <c r="L3" s="1">
        <v>921.32</v>
      </c>
      <c r="M3" s="1">
        <v>985.4</v>
      </c>
      <c r="O3" s="1">
        <v>96948.03</v>
      </c>
      <c r="P3" s="1">
        <v>49077.54</v>
      </c>
      <c r="Q3" s="1">
        <v>15357.08</v>
      </c>
      <c r="R3" s="1">
        <v>32513.41</v>
      </c>
    </row>
    <row r="4" spans="1:18" ht="24" customHeight="1">
      <c r="A4" s="10"/>
      <c r="B4" s="27" t="s">
        <v>4</v>
      </c>
      <c r="C4" s="27"/>
      <c r="D4" s="27"/>
      <c r="H4" s="1" t="s">
        <v>19</v>
      </c>
      <c r="I4" s="1" t="s">
        <v>20</v>
      </c>
      <c r="J4" s="1" t="s">
        <v>21</v>
      </c>
    </row>
    <row r="5" spans="1:18" ht="24" customHeight="1">
      <c r="A5" s="12" t="s">
        <v>0</v>
      </c>
      <c r="B5" s="16">
        <f>SUM(B6,B11)</f>
        <v>368693</v>
      </c>
      <c r="C5" s="16">
        <f t="shared" ref="C5:D5" si="0">SUM(C6,C11)</f>
        <v>175904</v>
      </c>
      <c r="D5" s="16">
        <f t="shared" si="0"/>
        <v>192789</v>
      </c>
      <c r="H5" s="22">
        <v>368693</v>
      </c>
      <c r="I5" s="22">
        <v>175904</v>
      </c>
      <c r="J5" s="22">
        <v>192789</v>
      </c>
    </row>
    <row r="6" spans="1:18" ht="24" customHeight="1">
      <c r="A6" s="11" t="s">
        <v>7</v>
      </c>
      <c r="B6" s="16">
        <f>SUM(B7,B10)</f>
        <v>221492.63</v>
      </c>
      <c r="C6" s="16">
        <f t="shared" ref="C6:D6" si="1">SUM(C7,C10)</f>
        <v>125651.67</v>
      </c>
      <c r="D6" s="16">
        <f t="shared" si="1"/>
        <v>95840.97</v>
      </c>
      <c r="H6" s="22">
        <v>221492.63</v>
      </c>
      <c r="I6" s="22">
        <v>125651.66</v>
      </c>
      <c r="J6" s="22">
        <v>95840.97</v>
      </c>
    </row>
    <row r="7" spans="1:18" ht="24" customHeight="1">
      <c r="A7" s="6" t="s">
        <v>8</v>
      </c>
      <c r="B7" s="25">
        <v>220115.1</v>
      </c>
      <c r="C7" s="25">
        <v>125259.54</v>
      </c>
      <c r="D7" s="25">
        <v>94855.57</v>
      </c>
      <c r="H7" s="22">
        <v>220115.1</v>
      </c>
      <c r="I7" s="22">
        <v>125259.54</v>
      </c>
      <c r="J7" s="22">
        <v>94855.57</v>
      </c>
    </row>
    <row r="8" spans="1:18" ht="24" customHeight="1">
      <c r="A8" s="3" t="s">
        <v>15</v>
      </c>
      <c r="B8" s="25">
        <v>217566.24</v>
      </c>
      <c r="C8" s="25">
        <v>123632</v>
      </c>
      <c r="D8" s="25">
        <v>93934.25</v>
      </c>
      <c r="H8" s="1">
        <v>217566.24</v>
      </c>
      <c r="I8" s="1">
        <v>123632</v>
      </c>
      <c r="J8" s="1">
        <v>93934.25</v>
      </c>
    </row>
    <row r="9" spans="1:18" ht="24" customHeight="1">
      <c r="A9" s="3" t="s">
        <v>14</v>
      </c>
      <c r="B9" s="25">
        <v>2548.86</v>
      </c>
      <c r="C9" s="25">
        <v>1627.54</v>
      </c>
      <c r="D9" s="25">
        <v>921.32</v>
      </c>
      <c r="H9" s="1">
        <v>2548.86</v>
      </c>
      <c r="I9" s="1">
        <v>1627.54</v>
      </c>
      <c r="J9" s="1">
        <v>921.32</v>
      </c>
    </row>
    <row r="10" spans="1:18" ht="24" customHeight="1">
      <c r="A10" s="3" t="s">
        <v>16</v>
      </c>
      <c r="B10" s="25">
        <v>1377.53</v>
      </c>
      <c r="C10" s="25">
        <v>392.13</v>
      </c>
      <c r="D10" s="25">
        <v>985.4</v>
      </c>
      <c r="H10" s="1">
        <v>1377.53</v>
      </c>
      <c r="I10" s="1">
        <v>392.13</v>
      </c>
      <c r="J10" s="1">
        <v>985.4</v>
      </c>
    </row>
    <row r="11" spans="1:18" ht="24" customHeight="1">
      <c r="A11" s="4" t="s">
        <v>5</v>
      </c>
      <c r="B11" s="16">
        <f>SUM(B12:B14)</f>
        <v>147200.37</v>
      </c>
      <c r="C11" s="16">
        <f t="shared" ref="C11:D11" si="2">SUM(C12:C14)</f>
        <v>50252.33</v>
      </c>
      <c r="D11" s="16">
        <f t="shared" si="2"/>
        <v>96948.03</v>
      </c>
      <c r="H11" s="1"/>
      <c r="I11" s="1"/>
      <c r="J11" s="1"/>
    </row>
    <row r="12" spans="1:18" ht="24" customHeight="1">
      <c r="A12" s="3" t="s">
        <v>11</v>
      </c>
      <c r="B12" s="25">
        <v>53654.99</v>
      </c>
      <c r="C12" s="25">
        <v>4577.45</v>
      </c>
      <c r="D12" s="25">
        <v>49077.54</v>
      </c>
      <c r="H12" s="1">
        <v>147200.37</v>
      </c>
      <c r="I12" s="1">
        <v>50252.33</v>
      </c>
      <c r="J12" s="1">
        <v>96948.03</v>
      </c>
    </row>
    <row r="13" spans="1:18" ht="24" customHeight="1">
      <c r="A13" s="7" t="s">
        <v>12</v>
      </c>
      <c r="B13" s="25">
        <v>27490.240000000002</v>
      </c>
      <c r="C13" s="25">
        <v>12133.15</v>
      </c>
      <c r="D13" s="25">
        <v>15357.08</v>
      </c>
      <c r="H13" s="1">
        <v>53654.99</v>
      </c>
      <c r="I13" s="1">
        <v>4577.45</v>
      </c>
      <c r="J13" s="1">
        <v>49077.54</v>
      </c>
    </row>
    <row r="14" spans="1:18" ht="24" customHeight="1">
      <c r="A14" s="7" t="s">
        <v>13</v>
      </c>
      <c r="B14" s="25">
        <v>66055.14</v>
      </c>
      <c r="C14" s="25">
        <v>33541.730000000003</v>
      </c>
      <c r="D14" s="25">
        <v>32513.41</v>
      </c>
      <c r="H14" s="1">
        <v>27490.240000000002</v>
      </c>
      <c r="I14" s="1">
        <v>12133.15</v>
      </c>
      <c r="J14" s="1">
        <v>15357.08</v>
      </c>
    </row>
    <row r="15" spans="1:18" s="8" customFormat="1" ht="24" customHeight="1">
      <c r="A15" s="7"/>
      <c r="B15" s="28" t="s">
        <v>6</v>
      </c>
      <c r="C15" s="28"/>
      <c r="D15" s="28"/>
      <c r="H15" s="1">
        <v>66055.14</v>
      </c>
      <c r="I15" s="1">
        <v>33541.730000000003</v>
      </c>
      <c r="J15" s="1">
        <v>32513.41</v>
      </c>
    </row>
    <row r="16" spans="1:18" ht="24" customHeight="1">
      <c r="A16" s="12" t="s">
        <v>0</v>
      </c>
      <c r="B16" s="17">
        <f>SUM(B17,B22)</f>
        <v>100</v>
      </c>
      <c r="C16" s="17">
        <f>SUM(C17,C22)</f>
        <v>100.00000000000001</v>
      </c>
      <c r="D16" s="17">
        <f>SUM(D17,D22)</f>
        <v>100</v>
      </c>
    </row>
    <row r="17" spans="1:4" ht="24" customHeight="1">
      <c r="A17" s="11" t="s">
        <v>7</v>
      </c>
      <c r="B17" s="17">
        <f>SUM(B18,B21)</f>
        <v>60.075084148600602</v>
      </c>
      <c r="C17" s="17">
        <f t="shared" ref="C17:D17" si="3">SUM(C18,C21)</f>
        <v>71.431957203929429</v>
      </c>
      <c r="D17" s="17">
        <f t="shared" si="3"/>
        <v>49.71288299643652</v>
      </c>
    </row>
    <row r="18" spans="1:4" ht="24" customHeight="1">
      <c r="A18" s="6" t="s">
        <v>8</v>
      </c>
      <c r="B18" s="18">
        <f>(B7*100)/$B$5</f>
        <v>59.70145893738151</v>
      </c>
      <c r="C18" s="18">
        <f t="shared" ref="C18:C25" si="4">(C7*100)/$C$5</f>
        <v>71.209034473349107</v>
      </c>
      <c r="D18" s="18">
        <f t="shared" ref="D18:D25" si="5">(D7*100)/$D$5</f>
        <v>49.201754249464443</v>
      </c>
    </row>
    <row r="19" spans="1:4" ht="24" customHeight="1">
      <c r="A19" s="3" t="s">
        <v>9</v>
      </c>
      <c r="B19" s="18">
        <f t="shared" ref="B19:B25" si="6">(B8*100)/$B$5</f>
        <v>59.010135804042932</v>
      </c>
      <c r="C19" s="18">
        <f t="shared" si="4"/>
        <v>70.283791158813898</v>
      </c>
      <c r="D19" s="18">
        <f t="shared" si="5"/>
        <v>48.723863913397551</v>
      </c>
    </row>
    <row r="20" spans="1:4" ht="24" customHeight="1">
      <c r="A20" s="3" t="s">
        <v>10</v>
      </c>
      <c r="B20" s="18">
        <f t="shared" si="6"/>
        <v>0.69132313333857709</v>
      </c>
      <c r="C20" s="18">
        <f t="shared" si="4"/>
        <v>0.92524331453520103</v>
      </c>
      <c r="D20" s="18">
        <f t="shared" si="5"/>
        <v>0.4778903360668918</v>
      </c>
    </row>
    <row r="21" spans="1:4" ht="24" customHeight="1">
      <c r="A21" s="3" t="s">
        <v>16</v>
      </c>
      <c r="B21" s="18">
        <f t="shared" si="6"/>
        <v>0.37362521121909015</v>
      </c>
      <c r="C21" s="18">
        <f t="shared" si="4"/>
        <v>0.22292273058031653</v>
      </c>
      <c r="D21" s="18">
        <f t="shared" si="5"/>
        <v>0.51112874697207833</v>
      </c>
    </row>
    <row r="22" spans="1:4" ht="24" customHeight="1">
      <c r="A22" s="4" t="s">
        <v>5</v>
      </c>
      <c r="B22" s="17">
        <f t="shared" si="6"/>
        <v>39.924915851399405</v>
      </c>
      <c r="C22" s="17">
        <f t="shared" si="4"/>
        <v>28.568042796070586</v>
      </c>
      <c r="D22" s="17">
        <f t="shared" si="5"/>
        <v>50.28711700356348</v>
      </c>
    </row>
    <row r="23" spans="1:4" ht="24" customHeight="1">
      <c r="A23" s="3" t="s">
        <v>11</v>
      </c>
      <c r="B23" s="19">
        <f t="shared" si="6"/>
        <v>14.552755273357509</v>
      </c>
      <c r="C23" s="19">
        <f t="shared" si="4"/>
        <v>2.6022432690558488</v>
      </c>
      <c r="D23" s="19">
        <f t="shared" si="5"/>
        <v>25.456608001493862</v>
      </c>
    </row>
    <row r="24" spans="1:4" ht="24" customHeight="1">
      <c r="A24" s="7" t="s">
        <v>12</v>
      </c>
      <c r="B24" s="19">
        <f t="shared" si="6"/>
        <v>7.4561328802011433</v>
      </c>
      <c r="C24" s="19">
        <f t="shared" si="4"/>
        <v>6.8975975532108427</v>
      </c>
      <c r="D24" s="19">
        <f t="shared" si="5"/>
        <v>7.9657449335802353</v>
      </c>
    </row>
    <row r="25" spans="1:4" ht="24" customHeight="1">
      <c r="A25" s="5" t="s">
        <v>13</v>
      </c>
      <c r="B25" s="20">
        <f t="shared" si="6"/>
        <v>17.91602769784075</v>
      </c>
      <c r="C25" s="20">
        <f t="shared" si="4"/>
        <v>19.068201973803895</v>
      </c>
      <c r="D25" s="20">
        <f t="shared" si="5"/>
        <v>16.864764068489386</v>
      </c>
    </row>
    <row r="26" spans="1:4" ht="24" customHeight="1">
      <c r="A26" s="14" t="s">
        <v>22</v>
      </c>
    </row>
    <row r="27" spans="1:4" ht="24" customHeight="1">
      <c r="A27" s="13"/>
    </row>
    <row r="33" spans="1:4" ht="24" customHeight="1">
      <c r="A33" s="21" t="s">
        <v>23</v>
      </c>
      <c r="B33" s="6" t="s">
        <v>24</v>
      </c>
    </row>
    <row r="34" spans="1:4" ht="24" customHeight="1">
      <c r="B34" s="6">
        <f>SUM(B9*100)/B6</f>
        <v>1.1507651518698387</v>
      </c>
      <c r="C34" s="6">
        <f>SUM(C9*100)/C6</f>
        <v>1.2952792430056839</v>
      </c>
      <c r="D34" s="6">
        <f>SUM(D9*100)/D6</f>
        <v>0.96130078817023656</v>
      </c>
    </row>
    <row r="35" spans="1:4" ht="24" customHeight="1">
      <c r="B35" s="6">
        <f>SUM(B9/B6)*100</f>
        <v>1.1507651518698387</v>
      </c>
      <c r="C35" s="6">
        <f>SUM(C9/C6)*100</f>
        <v>1.2952792430056839</v>
      </c>
      <c r="D35" s="6">
        <f>SUM(D9/D6)*100</f>
        <v>0.96130078817023668</v>
      </c>
    </row>
  </sheetData>
  <mergeCells count="2">
    <mergeCell ref="B4:D4"/>
    <mergeCell ref="B15:D15"/>
  </mergeCells>
  <phoneticPr fontId="0" type="noConversion"/>
  <pageMargins left="0.98425196850393704" right="0.78740157480314965" top="0.98425196850393704" bottom="0.59055118110236227" header="0.51181102362204722" footer="0.51181102362204722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5.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5.5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5.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4</vt:i4>
      </vt:variant>
    </vt:vector>
  </HeadingPairs>
  <TitlesOfParts>
    <vt:vector size="4" baseType="lpstr">
      <vt:lpstr>T-1</vt:lpstr>
      <vt:lpstr>Sheet2</vt:lpstr>
      <vt:lpstr>Sheet3</vt:lpstr>
      <vt:lpstr>Sheet4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nso</cp:lastModifiedBy>
  <cp:lastPrinted>2018-07-20T08:32:27Z</cp:lastPrinted>
  <dcterms:created xsi:type="dcterms:W3CDTF">2007-01-27T02:01:41Z</dcterms:created>
  <dcterms:modified xsi:type="dcterms:W3CDTF">2018-12-19T08:11:53Z</dcterms:modified>
</cp:coreProperties>
</file>