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Student\Desktop\อัพตาราง\"/>
    </mc:Choice>
  </mc:AlternateContent>
  <bookViews>
    <workbookView xWindow="9585" yWindow="105" windowWidth="10230" windowHeight="7920" tabRatio="907"/>
  </bookViews>
  <sheets>
    <sheet name="ตารางที่1" sheetId="7" r:id="rId1"/>
  </sheets>
  <calcPr calcId="152511"/>
</workbook>
</file>

<file path=xl/calcChain.xml><?xml version="1.0" encoding="utf-8"?>
<calcChain xmlns="http://schemas.openxmlformats.org/spreadsheetml/2006/main">
  <c r="D12" i="7" l="1"/>
  <c r="C12" i="7"/>
  <c r="D8" i="7"/>
  <c r="D7" i="7" s="1"/>
  <c r="D6" i="7" s="1"/>
  <c r="D20" i="7" s="1"/>
  <c r="C8" i="7"/>
  <c r="C7" i="7" s="1"/>
  <c r="C6" i="7" s="1"/>
  <c r="D25" i="7" l="1"/>
  <c r="C25" i="7"/>
  <c r="D23" i="7"/>
  <c r="C23" i="7"/>
  <c r="D19" i="7"/>
  <c r="C21" i="7"/>
  <c r="C20" i="7"/>
  <c r="C19" i="7"/>
  <c r="B11" i="7" l="1"/>
  <c r="B15" i="7" l="1"/>
  <c r="B14" i="7"/>
  <c r="B13" i="7"/>
  <c r="B10" i="7"/>
  <c r="B9" i="7"/>
  <c r="B8" i="7"/>
  <c r="B7" i="7"/>
  <c r="B12" i="7" l="1"/>
  <c r="D26" i="7"/>
  <c r="B6" i="7" l="1"/>
  <c r="B22" i="7" s="1"/>
  <c r="C26" i="7"/>
  <c r="B26" i="7" l="1"/>
  <c r="B25" i="7"/>
  <c r="D24" i="7"/>
  <c r="C24" i="7"/>
  <c r="C18" i="7"/>
  <c r="B19" i="7"/>
  <c r="B23" i="7"/>
  <c r="B24" i="7"/>
  <c r="D18" i="7"/>
  <c r="D17" i="7" s="1"/>
  <c r="B18" i="7"/>
  <c r="B27" i="7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<sst xmlns="http://schemas.openxmlformats.org/spreadsheetml/2006/main" count="29" uniqueCount="19">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</sst>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8" formatCode="0.0000"/>
    <numFmt numFmtId="189" formatCode="0.000"/>
    <numFmt numFmtId="190" formatCode="0.0"/>
    <numFmt numFmtId="191" formatCode="_-* #,##0_-;\-* #,##0_-;_-* &quot;-&quot;??_-;_-@_-"/>
    <numFmt numFmtId="192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190" fontId="4" fillId="0" borderId="0" xfId="0" applyNumberFormat="1" applyFont="1"/>
    <xf numFmtId="0" fontId="4" fillId="0" borderId="2" xfId="0" applyFont="1" applyBorder="1"/>
    <xf numFmtId="190" fontId="5" fillId="0" borderId="0" xfId="0" applyNumberFormat="1" applyFont="1"/>
    <xf numFmtId="0" fontId="4" fillId="0" borderId="0" xfId="0" applyFont="1" applyAlignment="1"/>
    <xf numFmtId="0" fontId="4" fillId="0" borderId="0" xfId="0" applyFont="1" applyBorder="1" applyAlignment="1"/>
    <xf numFmtId="18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90" fontId="4" fillId="0" borderId="0" xfId="0" applyNumberFormat="1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189" fontId="4" fillId="0" borderId="0" xfId="0" applyNumberFormat="1" applyFont="1"/>
    <xf numFmtId="189" fontId="4" fillId="0" borderId="0" xfId="0" applyNumberFormat="1" applyFont="1" applyFill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Alignment="1">
      <alignment vertical="center"/>
    </xf>
    <xf numFmtId="189" fontId="4" fillId="0" borderId="1" xfId="0" applyNumberFormat="1" applyFont="1" applyFill="1" applyBorder="1"/>
    <xf numFmtId="189" fontId="4" fillId="0" borderId="1" xfId="0" applyNumberFormat="1" applyFont="1" applyBorder="1"/>
    <xf numFmtId="1" fontId="4" fillId="0" borderId="0" xfId="0" applyNumberFormat="1" applyFont="1" applyFill="1" applyBorder="1" applyAlignment="1">
      <alignment horizontal="right" vertical="center"/>
    </xf>
    <xf numFmtId="192" fontId="4" fillId="0" borderId="0" xfId="1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 vertical="center" indent="1"/>
    </xf>
    <xf numFmtId="3" fontId="5" fillId="2" borderId="0" xfId="0" applyNumberFormat="1" applyFont="1" applyFill="1" applyBorder="1" applyAlignment="1">
      <alignment horizontal="right" wrapText="1"/>
    </xf>
    <xf numFmtId="3" fontId="4" fillId="2" borderId="0" xfId="0" applyNumberFormat="1" applyFont="1" applyFill="1" applyBorder="1" applyAlignment="1">
      <alignment horizontal="right" wrapText="1"/>
    </xf>
    <xf numFmtId="191" fontId="6" fillId="0" borderId="0" xfId="1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9"/>
  <sheetViews>
    <sheetView tabSelected="1" zoomScaleNormal="100" zoomScalePageLayoutView="90" workbookViewId="0">
      <selection activeCell="D19" sqref="D19"/>
    </sheetView>
  </sheetViews>
  <sheetFormatPr defaultColWidth="9.140625" defaultRowHeight="24" customHeight="1" x14ac:dyDescent="0.3"/>
  <cols>
    <col min="1" max="1" width="32.28515625" style="4" customWidth="1"/>
    <col min="2" max="2" width="18.7109375" style="3" customWidth="1"/>
    <col min="3" max="4" width="18.7109375" style="4" customWidth="1"/>
    <col min="5" max="5" width="0.85546875" style="4" customWidth="1"/>
    <col min="6" max="6" width="9.140625" style="4"/>
    <col min="7" max="9" width="10.42578125" style="4" bestFit="1" customWidth="1"/>
    <col min="10" max="10" width="10.5703125" style="4" bestFit="1" customWidth="1"/>
    <col min="11" max="16384" width="9.140625" style="4"/>
  </cols>
  <sheetData>
    <row r="1" spans="1:10" ht="33" customHeight="1" x14ac:dyDescent="0.35">
      <c r="A1" s="2" t="s">
        <v>16</v>
      </c>
    </row>
    <row r="2" spans="1:10" ht="20.25" customHeight="1" x14ac:dyDescent="0.35">
      <c r="A2" s="2" t="s">
        <v>18</v>
      </c>
    </row>
    <row r="3" spans="1:10" ht="6" customHeight="1" x14ac:dyDescent="0.3">
      <c r="A3" s="5"/>
      <c r="B3" s="6" t="s">
        <v>13</v>
      </c>
      <c r="C3" s="5"/>
      <c r="D3" s="5"/>
      <c r="E3" s="14"/>
    </row>
    <row r="4" spans="1:10" ht="27.75" customHeight="1" x14ac:dyDescent="0.5">
      <c r="A4" s="50" t="s">
        <v>14</v>
      </c>
      <c r="B4" s="48" t="s">
        <v>17</v>
      </c>
      <c r="C4" s="49"/>
      <c r="D4" s="49"/>
      <c r="E4" s="16"/>
    </row>
    <row r="5" spans="1:10" s="9" customFormat="1" ht="27.75" customHeight="1" x14ac:dyDescent="0.3">
      <c r="A5" s="51"/>
      <c r="B5" s="39" t="s">
        <v>0</v>
      </c>
      <c r="C5" s="40" t="s">
        <v>1</v>
      </c>
      <c r="D5" s="40" t="s">
        <v>2</v>
      </c>
      <c r="E5" s="8"/>
    </row>
    <row r="6" spans="1:10" s="11" customFormat="1" ht="24.95" customHeight="1" x14ac:dyDescent="0.3">
      <c r="A6" s="38" t="s">
        <v>3</v>
      </c>
      <c r="B6" s="45">
        <f>C6+D6</f>
        <v>666841</v>
      </c>
      <c r="C6" s="46">
        <f>SUM(C7,C12)</f>
        <v>320381</v>
      </c>
      <c r="D6" s="46">
        <f>SUM(D7,D12)</f>
        <v>346460</v>
      </c>
      <c r="E6" s="12"/>
      <c r="G6" s="20"/>
      <c r="H6" s="28"/>
      <c r="I6" s="28"/>
      <c r="J6" s="28"/>
    </row>
    <row r="7" spans="1:10" s="10" customFormat="1" ht="24.95" customHeight="1" x14ac:dyDescent="0.3">
      <c r="A7" s="1" t="s">
        <v>4</v>
      </c>
      <c r="B7" s="41">
        <f>C7+D7</f>
        <v>456703</v>
      </c>
      <c r="C7" s="36">
        <f>SUM(C8,C11)</f>
        <v>247020</v>
      </c>
      <c r="D7" s="36">
        <f>SUM(D8,D11)</f>
        <v>209683</v>
      </c>
      <c r="E7" s="1"/>
      <c r="G7" s="20"/>
      <c r="H7" s="28"/>
      <c r="I7" s="28"/>
      <c r="J7" s="29"/>
    </row>
    <row r="8" spans="1:10" s="11" customFormat="1" ht="24.95" customHeight="1" x14ac:dyDescent="0.3">
      <c r="A8" s="12" t="s">
        <v>6</v>
      </c>
      <c r="B8" s="30">
        <f t="shared" ref="B8:B15" si="0">C8+D8</f>
        <v>454615</v>
      </c>
      <c r="C8" s="37">
        <f>SUM(C9:C10)</f>
        <v>245791</v>
      </c>
      <c r="D8" s="37">
        <f>SUM(D9:D10)</f>
        <v>208824</v>
      </c>
      <c r="E8" s="13"/>
      <c r="G8" s="20"/>
      <c r="H8" s="28"/>
      <c r="I8" s="28"/>
      <c r="J8" s="28"/>
    </row>
    <row r="9" spans="1:10" s="11" customFormat="1" ht="24.95" customHeight="1" x14ac:dyDescent="0.3">
      <c r="A9" s="12" t="s">
        <v>7</v>
      </c>
      <c r="B9" s="30">
        <f t="shared" si="0"/>
        <v>449008</v>
      </c>
      <c r="C9" s="37">
        <v>242539</v>
      </c>
      <c r="D9" s="37">
        <v>206469</v>
      </c>
      <c r="E9" s="13"/>
      <c r="G9" s="20"/>
      <c r="H9" s="28"/>
      <c r="I9" s="28"/>
      <c r="J9" s="28"/>
    </row>
    <row r="10" spans="1:10" s="11" customFormat="1" ht="24.95" customHeight="1" x14ac:dyDescent="0.3">
      <c r="A10" s="12" t="s">
        <v>8</v>
      </c>
      <c r="B10" s="30">
        <f t="shared" si="0"/>
        <v>5607</v>
      </c>
      <c r="C10" s="37">
        <v>3252</v>
      </c>
      <c r="D10" s="37">
        <v>2355</v>
      </c>
      <c r="E10" s="13"/>
      <c r="G10" s="20"/>
      <c r="H10" s="28"/>
      <c r="I10" s="28"/>
      <c r="J10" s="28"/>
    </row>
    <row r="11" spans="1:10" s="11" customFormat="1" ht="24.95" customHeight="1" x14ac:dyDescent="0.3">
      <c r="A11" s="12" t="s">
        <v>12</v>
      </c>
      <c r="B11" s="42">
        <f>C11+D11</f>
        <v>2088</v>
      </c>
      <c r="C11" s="37">
        <v>1229</v>
      </c>
      <c r="D11" s="43">
        <v>859</v>
      </c>
      <c r="E11" s="13"/>
      <c r="G11" s="20"/>
      <c r="H11" s="28"/>
      <c r="I11" s="28"/>
      <c r="J11" s="28"/>
    </row>
    <row r="12" spans="1:10" s="10" customFormat="1" ht="24.95" customHeight="1" x14ac:dyDescent="0.3">
      <c r="A12" s="1" t="s">
        <v>5</v>
      </c>
      <c r="B12" s="41">
        <f>SUM(B13:B15)</f>
        <v>210138</v>
      </c>
      <c r="C12" s="36">
        <f>SUM(C13:C15)</f>
        <v>73361</v>
      </c>
      <c r="D12" s="36">
        <f>SUM(D13:D15)</f>
        <v>136777</v>
      </c>
      <c r="E12" s="1"/>
      <c r="F12" s="31"/>
      <c r="G12" s="20"/>
      <c r="H12" s="28"/>
      <c r="I12" s="28"/>
      <c r="J12" s="29"/>
    </row>
    <row r="13" spans="1:10" s="11" customFormat="1" ht="24.95" customHeight="1" x14ac:dyDescent="0.3">
      <c r="A13" s="12" t="s">
        <v>9</v>
      </c>
      <c r="B13" s="44">
        <f t="shared" si="0"/>
        <v>55282</v>
      </c>
      <c r="C13" s="37">
        <v>3576</v>
      </c>
      <c r="D13" s="37">
        <v>51706</v>
      </c>
      <c r="E13" s="13"/>
      <c r="G13" s="20"/>
      <c r="H13" s="28"/>
      <c r="I13" s="28"/>
      <c r="J13" s="28"/>
    </row>
    <row r="14" spans="1:10" s="11" customFormat="1" ht="24.95" customHeight="1" x14ac:dyDescent="0.3">
      <c r="A14" s="12" t="s">
        <v>10</v>
      </c>
      <c r="B14" s="30">
        <f t="shared" si="0"/>
        <v>40875</v>
      </c>
      <c r="C14" s="37">
        <v>19151</v>
      </c>
      <c r="D14" s="37">
        <v>21724</v>
      </c>
      <c r="E14" s="13"/>
      <c r="G14" s="20"/>
      <c r="H14" s="28"/>
      <c r="I14" s="28"/>
      <c r="J14" s="28"/>
    </row>
    <row r="15" spans="1:10" s="11" customFormat="1" ht="24.95" customHeight="1" x14ac:dyDescent="0.3">
      <c r="A15" s="12" t="s">
        <v>11</v>
      </c>
      <c r="B15" s="42">
        <f t="shared" si="0"/>
        <v>113981</v>
      </c>
      <c r="C15" s="37">
        <v>50634</v>
      </c>
      <c r="D15" s="37">
        <v>63347</v>
      </c>
      <c r="E15" s="13"/>
      <c r="G15" s="20"/>
      <c r="H15" s="28"/>
      <c r="I15" s="28"/>
      <c r="J15" s="28"/>
    </row>
    <row r="16" spans="1:10" s="18" customFormat="1" ht="33" customHeight="1" x14ac:dyDescent="0.3">
      <c r="A16" s="19"/>
      <c r="B16" s="47" t="s">
        <v>15</v>
      </c>
      <c r="C16" s="47"/>
      <c r="D16" s="47"/>
      <c r="E16" s="19"/>
      <c r="G16" s="23"/>
      <c r="H16" s="23"/>
      <c r="I16" s="23"/>
      <c r="J16" s="23"/>
    </row>
    <row r="17" spans="1:10" s="11" customFormat="1" ht="24.95" customHeight="1" x14ac:dyDescent="0.3">
      <c r="A17" s="10" t="s">
        <v>3</v>
      </c>
      <c r="B17" s="17">
        <v>100</v>
      </c>
      <c r="C17" s="17">
        <v>100</v>
      </c>
      <c r="D17" s="17">
        <f>SUM(D18+D23)</f>
        <v>99.978439069445244</v>
      </c>
      <c r="E17" s="12"/>
      <c r="G17" s="20"/>
      <c r="H17" s="25"/>
      <c r="I17" s="24"/>
      <c r="J17" s="21"/>
    </row>
    <row r="18" spans="1:10" s="10" customFormat="1" ht="24.95" customHeight="1" x14ac:dyDescent="0.3">
      <c r="A18" s="10" t="s">
        <v>4</v>
      </c>
      <c r="B18" s="17">
        <f>ROUND(B7*100/$B$6,1)</f>
        <v>68.5</v>
      </c>
      <c r="C18" s="17">
        <f>ROUND(C7*100/$C$6,1)</f>
        <v>77.099999999999994</v>
      </c>
      <c r="D18" s="17">
        <f>ROUND(D7*100/$D$6,1)</f>
        <v>60.5</v>
      </c>
      <c r="E18" s="1"/>
      <c r="G18" s="20"/>
      <c r="H18" s="25"/>
      <c r="I18" s="24"/>
      <c r="J18" s="22"/>
    </row>
    <row r="19" spans="1:10" s="11" customFormat="1" ht="24.95" customHeight="1" x14ac:dyDescent="0.3">
      <c r="A19" s="11" t="s">
        <v>6</v>
      </c>
      <c r="B19" s="15">
        <f t="shared" ref="B19:B26" si="1">ROUND(B8*100/$B$6,1)</f>
        <v>68.2</v>
      </c>
      <c r="C19" s="15">
        <f>C8*100/C6</f>
        <v>76.718344720816773</v>
      </c>
      <c r="D19" s="15">
        <f>D8*100/D6</f>
        <v>60.273624660855511</v>
      </c>
      <c r="E19" s="13"/>
      <c r="G19" s="20"/>
      <c r="H19" s="25"/>
      <c r="I19" s="24"/>
      <c r="J19" s="21"/>
    </row>
    <row r="20" spans="1:10" s="11" customFormat="1" ht="24.95" customHeight="1" x14ac:dyDescent="0.3">
      <c r="A20" s="11" t="s">
        <v>7</v>
      </c>
      <c r="B20" s="15">
        <v>67.3</v>
      </c>
      <c r="C20" s="15">
        <f>C9*100/C6</f>
        <v>75.703303254562542</v>
      </c>
      <c r="D20" s="15">
        <f>D9*100/D6</f>
        <v>59.593892512844192</v>
      </c>
      <c r="E20" s="13"/>
      <c r="G20" s="20"/>
      <c r="H20" s="25"/>
      <c r="I20" s="21"/>
      <c r="J20" s="21"/>
    </row>
    <row r="21" spans="1:10" s="11" customFormat="1" ht="24.95" customHeight="1" x14ac:dyDescent="0.3">
      <c r="A21" s="11" t="s">
        <v>8</v>
      </c>
      <c r="B21" s="15">
        <v>0.8</v>
      </c>
      <c r="C21" s="15">
        <f>C10*100/C6</f>
        <v>1.0150414662542411</v>
      </c>
      <c r="D21" s="15">
        <v>0.7</v>
      </c>
      <c r="E21" s="13"/>
      <c r="G21" s="20"/>
      <c r="H21" s="25"/>
      <c r="I21" s="21"/>
      <c r="J21" s="21"/>
    </row>
    <row r="22" spans="1:10" s="11" customFormat="1" ht="24.95" customHeight="1" x14ac:dyDescent="0.3">
      <c r="A22" s="11" t="s">
        <v>12</v>
      </c>
      <c r="B22" s="15">
        <f>B11*100/B6</f>
        <v>0.31311811961172153</v>
      </c>
      <c r="C22" s="35">
        <v>0.4</v>
      </c>
      <c r="D22" s="15">
        <v>0.2</v>
      </c>
      <c r="E22" s="13"/>
      <c r="G22" s="20"/>
      <c r="H22" s="25"/>
      <c r="I22" s="21"/>
      <c r="J22" s="21"/>
    </row>
    <row r="23" spans="1:10" s="10" customFormat="1" ht="24.95" customHeight="1" x14ac:dyDescent="0.3">
      <c r="A23" s="10" t="s">
        <v>5</v>
      </c>
      <c r="B23" s="17">
        <f t="shared" si="1"/>
        <v>31.5</v>
      </c>
      <c r="C23" s="17">
        <f>C12*100/C6</f>
        <v>22.898049509802391</v>
      </c>
      <c r="D23" s="17">
        <f>D12*100/D6</f>
        <v>39.478439069445244</v>
      </c>
      <c r="E23" s="1"/>
      <c r="G23" s="20"/>
      <c r="H23" s="25"/>
      <c r="I23" s="25"/>
      <c r="J23" s="22"/>
    </row>
    <row r="24" spans="1:10" s="11" customFormat="1" ht="24.95" customHeight="1" x14ac:dyDescent="0.3">
      <c r="A24" s="11" t="s">
        <v>9</v>
      </c>
      <c r="B24" s="15">
        <f t="shared" si="1"/>
        <v>8.3000000000000007</v>
      </c>
      <c r="C24" s="15">
        <f>ROUND(C13*100/$C$6,1)</f>
        <v>1.1000000000000001</v>
      </c>
      <c r="D24" s="15">
        <f>ROUND(D13*100/$D$6,1)</f>
        <v>14.9</v>
      </c>
      <c r="E24" s="13"/>
      <c r="G24" s="20"/>
      <c r="H24" s="25"/>
      <c r="I24" s="21"/>
      <c r="J24" s="21"/>
    </row>
    <row r="25" spans="1:10" s="11" customFormat="1" ht="24.95" customHeight="1" x14ac:dyDescent="0.3">
      <c r="A25" s="11" t="s">
        <v>10</v>
      </c>
      <c r="B25" s="15">
        <f t="shared" si="1"/>
        <v>6.1</v>
      </c>
      <c r="C25" s="15">
        <f>C14*100/C6</f>
        <v>5.9775704551768047</v>
      </c>
      <c r="D25" s="15">
        <f>D14*100/D6</f>
        <v>6.2702765109969407</v>
      </c>
      <c r="E25" s="13"/>
      <c r="G25" s="20"/>
      <c r="H25" s="25"/>
      <c r="I25" s="21"/>
      <c r="J25" s="21"/>
    </row>
    <row r="26" spans="1:10" s="11" customFormat="1" ht="24.95" customHeight="1" x14ac:dyDescent="0.3">
      <c r="A26" s="12" t="s">
        <v>11</v>
      </c>
      <c r="B26" s="15">
        <f t="shared" si="1"/>
        <v>17.100000000000001</v>
      </c>
      <c r="C26" s="15">
        <f>ROUND(C15*100/$C$6,1)</f>
        <v>15.8</v>
      </c>
      <c r="D26" s="15">
        <f>ROUND(D15*100/$D$6,1)</f>
        <v>18.3</v>
      </c>
      <c r="E26" s="13"/>
      <c r="G26" s="20"/>
      <c r="H26" s="25"/>
      <c r="I26" s="21"/>
      <c r="J26" s="21"/>
    </row>
    <row r="27" spans="1:10" ht="4.5" customHeight="1" x14ac:dyDescent="0.3">
      <c r="A27" s="7"/>
      <c r="B27" s="32">
        <f>SUM(B18:B26)</f>
        <v>268.11311811961173</v>
      </c>
      <c r="C27" s="32"/>
      <c r="D27" s="33"/>
      <c r="E27" s="7"/>
    </row>
    <row r="28" spans="1:10" ht="6" customHeight="1" x14ac:dyDescent="0.3">
      <c r="B28" s="27"/>
      <c r="C28" s="26"/>
      <c r="D28" s="26"/>
    </row>
    <row r="29" spans="1:10" ht="24" customHeight="1" x14ac:dyDescent="0.3">
      <c r="B29" s="34"/>
      <c r="C29" s="34"/>
      <c r="D29" s="34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Student</cp:lastModifiedBy>
  <cp:lastPrinted>2018-10-17T08:32:54Z</cp:lastPrinted>
  <dcterms:created xsi:type="dcterms:W3CDTF">2000-11-20T04:06:35Z</dcterms:created>
  <dcterms:modified xsi:type="dcterms:W3CDTF">2018-11-12T06:47:52Z</dcterms:modified>
</cp:coreProperties>
</file>