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4\"/>
    </mc:Choice>
  </mc:AlternateContent>
  <bookViews>
    <workbookView xWindow="-120" yWindow="-120" windowWidth="20730" windowHeight="11310"/>
  </bookViews>
  <sheets>
    <sheet name="T-14.1 " sheetId="12" r:id="rId1"/>
  </sheets>
  <definedNames>
    <definedName name="_xlnm.Print_Area" localSheetId="0">'T-14.1 '!$A$1:$O$28</definedName>
  </definedNames>
  <calcPr calcId="152511"/>
</workbook>
</file>

<file path=xl/calcChain.xml><?xml version="1.0" encoding="utf-8"?>
<calcChain xmlns="http://schemas.openxmlformats.org/spreadsheetml/2006/main">
  <c r="E20" i="12" l="1"/>
  <c r="F20" i="12"/>
  <c r="F12" i="12" l="1"/>
  <c r="F16" i="12" l="1"/>
  <c r="H15" i="12"/>
  <c r="F15" i="12"/>
  <c r="H14" i="12"/>
  <c r="F14" i="12"/>
  <c r="H13" i="12"/>
  <c r="F13" i="12"/>
  <c r="H12" i="12"/>
  <c r="E11" i="12"/>
  <c r="E10" i="12"/>
</calcChain>
</file>

<file path=xl/sharedStrings.xml><?xml version="1.0" encoding="utf-8"?>
<sst xmlns="http://schemas.openxmlformats.org/spreadsheetml/2006/main" count="64" uniqueCount="38">
  <si>
    <t>ตาราง</t>
  </si>
  <si>
    <t>ปี</t>
  </si>
  <si>
    <t>Total</t>
  </si>
  <si>
    <t>Year</t>
  </si>
  <si>
    <t>รวมยอด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</si>
  <si>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</si>
  <si>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</si>
  <si>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</si>
  <si>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</si>
  <si>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</si>
  <si>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</si>
  <si>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</si>
  <si>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</si>
  <si>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</si>
  <si>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</si>
  <si>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</si>
  <si>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</si>
  <si>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</si>
  <si>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</si>
  <si>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</si>
  <si>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>-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</si>
  <si>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</si>
  <si>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</si>
  <si>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</si>
  <si>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</si>
  <si>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</si>
  <si>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</si>
  <si>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</si>
  <si>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</si>
  <si>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</si>
  <si>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7</t>
  </si>
  <si>
    <t>6</t>
  </si>
  <si>
    <t>2560 (2017)</t>
  </si>
  <si>
    <t xml:space="preserve">    ที่มา:   สำนักงานพาณิชย์จังหวัดพระนครศรีอยุธยา</t>
  </si>
  <si>
    <t>Source:  Phra Nakhon Si Ayutthaya  Provincial  of Commercial Affairs Office</t>
  </si>
  <si>
    <t>2561 (2018)</t>
  </si>
  <si>
    <t>ทะเบียนนิติบุคคลที่คงอยู่ และทุนจดทะเบียน จำแนกตามประเภทการจดทะเบียน พ.ศ. 2561</t>
  </si>
  <si>
    <t>Registered of Juristic Person and Authorized Capital by Type of Registration: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</si>
</sst>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0_-;\-* #,##0.000_-;_-* &quot;-&quot;??_-;_-@_-"/>
    <numFmt numFmtId="166" formatCode="_-* #,##0.0_-;\-* #,##0.0_-;_-* &quot;-&quot;??_-;_-@_-"/>
    <numFmt numFmtId="169" formatCode="0.0______"/>
  </numFmts>
  <fonts count="13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10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4" xfId="1" applyNumberFormat="1" applyFont="1" applyFill="1" applyBorder="1" applyAlignment="1">
      <alignment horizontal="right"/>
    </xf>
    <xf numFmtId="164" fontId="5" fillId="0" borderId="9" xfId="2" applyFont="1" applyBorder="1" applyAlignment="1">
      <alignment horizontal="right"/>
    </xf>
    <xf numFmtId="164" fontId="5" fillId="0" borderId="0" xfId="2" applyNumberFormat="1" applyFont="1" applyBorder="1"/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8" xfId="0" quotePrefix="1" applyNumberFormat="1" applyFont="1" applyBorder="1" applyAlignment="1">
      <alignment horizontal="center"/>
    </xf>
    <xf numFmtId="164" fontId="5" fillId="0" borderId="9" xfId="2" applyFont="1" applyFill="1" applyBorder="1" applyAlignment="1">
      <alignment horizontal="right"/>
    </xf>
    <xf numFmtId="164" fontId="5" fillId="0" borderId="9" xfId="2" applyFont="1" applyBorder="1" applyAlignment="1">
      <alignment horizontal="right" vertical="center"/>
    </xf>
    <xf numFmtId="165" fontId="5" fillId="0" borderId="8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Border="1" applyAlignment="1">
      <alignment vertical="center"/>
    </xf>
    <xf numFmtId="164" fontId="5" fillId="0" borderId="4" xfId="2" applyNumberFormat="1" applyFont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164" fontId="5" fillId="0" borderId="4" xfId="1" applyNumberFormat="1" applyFont="1" applyBorder="1" applyAlignment="1">
      <alignment horizontal="right" vertical="center"/>
    </xf>
    <xf numFmtId="166" fontId="5" fillId="0" borderId="4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left" indent="8"/>
    </xf>
    <xf numFmtId="164" fontId="5" fillId="0" borderId="0" xfId="2" applyNumberFormat="1" applyFont="1" applyBorder="1" applyAlignment="1">
      <alignment horizontal="right"/>
    </xf>
    <xf numFmtId="164" fontId="5" fillId="0" borderId="9" xfId="2" applyNumberFormat="1" applyFont="1" applyFill="1" applyBorder="1" applyAlignment="1">
      <alignment horizontal="right"/>
    </xf>
    <xf numFmtId="3" fontId="11" fillId="0" borderId="13" xfId="0" applyNumberFormat="1" applyFont="1" applyBorder="1" applyAlignment="1">
      <alignment horizontal="center" wrapText="1"/>
    </xf>
    <xf numFmtId="4" fontId="11" fillId="0" borderId="14" xfId="0" applyNumberFormat="1" applyFont="1" applyBorder="1" applyAlignment="1">
      <alignment horizontal="right" wrapText="1"/>
    </xf>
    <xf numFmtId="3" fontId="11" fillId="0" borderId="14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164" fontId="11" fillId="0" borderId="15" xfId="2" applyFont="1" applyBorder="1" applyAlignment="1">
      <alignment horizontal="right" wrapText="1"/>
    </xf>
    <xf numFmtId="0" fontId="12" fillId="0" borderId="0" xfId="0" applyFont="1"/>
    <xf numFmtId="0" fontId="3" fillId="0" borderId="0" xfId="0" applyFont="1" applyBorder="1" applyAlignment="1">
      <alignment vertical="center"/>
    </xf>
    <xf numFmtId="164" fontId="5" fillId="0" borderId="0" xfId="2" applyFont="1" applyFill="1" applyBorder="1" applyAlignment="1">
      <alignment vertical="center"/>
    </xf>
    <xf numFmtId="164" fontId="5" fillId="0" borderId="4" xfId="2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8">
    <cellStyle name="Comma" xfId="2" builtinId="3"/>
    <cellStyle name="Comma 2" xfId="1"/>
    <cellStyle name="Comma 3" xfId="5"/>
    <cellStyle name="Comma 4" xfId="7"/>
    <cellStyle name="Normal" xfId="0" builtinId="0"/>
    <cellStyle name="Normal 2" xfId="3"/>
    <cellStyle name="Normal 3" xfId="4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topLeftCell="A10" zoomScaleNormal="100" workbookViewId="0">
      <selection activeCell="H18" sqref="H18"/>
    </sheetView>
  </sheetViews>
  <sheetFormatPr defaultColWidth="9.140625" defaultRowHeight="18.75"/>
  <cols>
    <col min="1" max="1" width="1.7109375" style="9" customWidth="1"/>
    <col min="2" max="2" width="5.5703125" style="9" customWidth="1"/>
    <col min="3" max="3" width="6.7109375" style="9" customWidth="1"/>
    <col min="4" max="4" width="3.85546875" style="9" customWidth="1"/>
    <col min="5" max="5" width="9" style="9" customWidth="1"/>
    <col min="6" max="6" width="15.7109375" style="9" customWidth="1"/>
    <col min="7" max="7" width="9" style="9" customWidth="1"/>
    <col min="8" max="8" width="15.42578125" style="9" customWidth="1"/>
    <col min="9" max="9" width="9" style="9" customWidth="1"/>
    <col min="10" max="10" width="11.85546875" style="9" customWidth="1"/>
    <col min="11" max="11" width="9" style="9" customWidth="1"/>
    <col min="12" max="12" width="11.85546875" style="9" customWidth="1"/>
    <col min="13" max="13" width="9" style="9" customWidth="1"/>
    <col min="14" max="14" width="15.7109375" style="9" customWidth="1"/>
    <col min="15" max="15" width="7.85546875" style="9" customWidth="1"/>
    <col min="16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36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7" customFormat="1">
      <c r="A2" s="5"/>
      <c r="B2" s="1" t="s">
        <v>5</v>
      </c>
      <c r="C2" s="2">
        <v>14.1</v>
      </c>
      <c r="D2" s="1" t="s">
        <v>37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60" t="s">
        <v>19</v>
      </c>
      <c r="F4" s="61"/>
      <c r="G4" s="61"/>
      <c r="H4" s="61"/>
      <c r="I4" s="61"/>
      <c r="J4" s="61"/>
      <c r="K4" s="61"/>
      <c r="L4" s="61"/>
      <c r="M4" s="61"/>
      <c r="N4" s="61"/>
      <c r="O4" s="55"/>
    </row>
    <row r="5" spans="1:15" s="6" customFormat="1" ht="20.25" customHeight="1">
      <c r="A5" s="62"/>
      <c r="B5" s="62"/>
      <c r="C5" s="62"/>
      <c r="D5" s="63"/>
      <c r="E5" s="66" t="s">
        <v>4</v>
      </c>
      <c r="F5" s="67"/>
      <c r="G5" s="64" t="s">
        <v>8</v>
      </c>
      <c r="H5" s="65"/>
      <c r="I5" s="64" t="s">
        <v>9</v>
      </c>
      <c r="J5" s="65"/>
      <c r="K5" s="66" t="s">
        <v>12</v>
      </c>
      <c r="L5" s="67"/>
      <c r="M5" s="66" t="s">
        <v>14</v>
      </c>
      <c r="N5" s="67"/>
      <c r="O5" s="56"/>
    </row>
    <row r="6" spans="1:15" s="6" customFormat="1" ht="20.25" customHeight="1">
      <c r="A6" s="68" t="s">
        <v>1</v>
      </c>
      <c r="B6" s="69"/>
      <c r="C6" s="69"/>
      <c r="D6" s="70"/>
      <c r="E6" s="58" t="s">
        <v>2</v>
      </c>
      <c r="F6" s="59"/>
      <c r="G6" s="58" t="s">
        <v>10</v>
      </c>
      <c r="H6" s="59"/>
      <c r="I6" s="58" t="s">
        <v>11</v>
      </c>
      <c r="J6" s="59"/>
      <c r="K6" s="58" t="s">
        <v>13</v>
      </c>
      <c r="L6" s="59"/>
      <c r="M6" s="58" t="s">
        <v>15</v>
      </c>
      <c r="N6" s="59"/>
      <c r="O6" s="54"/>
    </row>
    <row r="7" spans="1:15" s="6" customFormat="1" ht="20.25" customHeight="1">
      <c r="A7" s="71" t="s">
        <v>3</v>
      </c>
      <c r="B7" s="71"/>
      <c r="C7" s="71"/>
      <c r="D7" s="72"/>
      <c r="E7" s="11" t="s">
        <v>6</v>
      </c>
      <c r="F7" s="28" t="s">
        <v>17</v>
      </c>
      <c r="G7" s="11" t="s">
        <v>6</v>
      </c>
      <c r="H7" s="12" t="s">
        <v>17</v>
      </c>
      <c r="I7" s="11" t="s">
        <v>6</v>
      </c>
      <c r="J7" s="28" t="s">
        <v>17</v>
      </c>
      <c r="K7" s="11" t="s">
        <v>6</v>
      </c>
      <c r="L7" s="28" t="s">
        <v>17</v>
      </c>
      <c r="M7" s="11" t="s">
        <v>6</v>
      </c>
      <c r="N7" s="21" t="s">
        <v>17</v>
      </c>
      <c r="O7" s="56"/>
    </row>
    <row r="8" spans="1:15" s="6" customFormat="1" ht="20.25" customHeight="1">
      <c r="E8" s="13" t="s">
        <v>16</v>
      </c>
      <c r="F8" s="13" t="s">
        <v>7</v>
      </c>
      <c r="G8" s="13" t="s">
        <v>16</v>
      </c>
      <c r="H8" s="14" t="s">
        <v>7</v>
      </c>
      <c r="I8" s="13" t="s">
        <v>16</v>
      </c>
      <c r="J8" s="13" t="s">
        <v>7</v>
      </c>
      <c r="K8" s="13" t="s">
        <v>16</v>
      </c>
      <c r="L8" s="13" t="s">
        <v>7</v>
      </c>
      <c r="M8" s="13" t="s">
        <v>16</v>
      </c>
      <c r="N8" s="13" t="s">
        <v>7</v>
      </c>
      <c r="O8" s="57"/>
    </row>
    <row r="9" spans="1:15" s="6" customFormat="1" ht="3" customHeight="1">
      <c r="A9" s="10"/>
      <c r="B9" s="10"/>
      <c r="C9" s="10"/>
      <c r="D9" s="10"/>
      <c r="E9" s="15"/>
      <c r="F9" s="15"/>
      <c r="G9" s="12"/>
      <c r="H9" s="21"/>
      <c r="I9" s="12"/>
      <c r="J9" s="28"/>
      <c r="K9" s="12"/>
      <c r="L9" s="28"/>
      <c r="M9" s="21"/>
      <c r="N9" s="21"/>
      <c r="O9" s="29"/>
    </row>
    <row r="10" spans="1:15" ht="23.1" customHeight="1">
      <c r="A10" s="62" t="s">
        <v>21</v>
      </c>
      <c r="B10" s="62"/>
      <c r="C10" s="62"/>
      <c r="D10" s="63"/>
      <c r="E10" s="22">
        <f>SUM(G10,I10,K10,M10)</f>
        <v>5701</v>
      </c>
      <c r="F10" s="33" t="s">
        <v>20</v>
      </c>
      <c r="G10" s="23">
        <v>2650</v>
      </c>
      <c r="H10" s="34" t="s">
        <v>20</v>
      </c>
      <c r="I10" s="23">
        <v>3007</v>
      </c>
      <c r="J10" s="38" t="s">
        <v>20</v>
      </c>
      <c r="K10" s="24">
        <v>29</v>
      </c>
      <c r="L10" s="40" t="s">
        <v>20</v>
      </c>
      <c r="M10" s="24">
        <v>15</v>
      </c>
      <c r="N10" s="38" t="s">
        <v>20</v>
      </c>
      <c r="O10" s="41"/>
    </row>
    <row r="11" spans="1:15" ht="23.1" customHeight="1">
      <c r="A11" s="62" t="s">
        <v>22</v>
      </c>
      <c r="B11" s="62"/>
      <c r="C11" s="62"/>
      <c r="D11" s="63"/>
      <c r="E11" s="22">
        <f>SUM(G11,I11,K11,M11)</f>
        <v>6002</v>
      </c>
      <c r="F11" s="33" t="s">
        <v>20</v>
      </c>
      <c r="G11" s="23">
        <v>2838</v>
      </c>
      <c r="H11" s="34" t="s">
        <v>20</v>
      </c>
      <c r="I11" s="23">
        <v>3120</v>
      </c>
      <c r="J11" s="38" t="s">
        <v>20</v>
      </c>
      <c r="K11" s="24">
        <v>29</v>
      </c>
      <c r="L11" s="40" t="s">
        <v>20</v>
      </c>
      <c r="M11" s="24">
        <v>15</v>
      </c>
      <c r="N11" s="38" t="s">
        <v>20</v>
      </c>
      <c r="O11" s="41"/>
    </row>
    <row r="12" spans="1:15" ht="23.1" customHeight="1">
      <c r="A12" s="62" t="s">
        <v>23</v>
      </c>
      <c r="B12" s="62"/>
      <c r="C12" s="62"/>
      <c r="D12" s="63"/>
      <c r="E12" s="22">
        <v>6433</v>
      </c>
      <c r="F12" s="43">
        <f>140083.541*1000</f>
        <v>140083541</v>
      </c>
      <c r="G12" s="23">
        <v>3186</v>
      </c>
      <c r="H12" s="35">
        <f>135148.25*1000</f>
        <v>135148250</v>
      </c>
      <c r="I12" s="23">
        <v>3194</v>
      </c>
      <c r="J12" s="25">
        <v>4927250</v>
      </c>
      <c r="K12" s="24">
        <v>41</v>
      </c>
      <c r="L12" s="25">
        <v>16.260000000000002</v>
      </c>
      <c r="M12" s="24">
        <v>12</v>
      </c>
      <c r="N12" s="25">
        <v>8024.46</v>
      </c>
      <c r="O12" s="35"/>
    </row>
    <row r="13" spans="1:15" ht="23.1" customHeight="1">
      <c r="A13" s="62" t="s">
        <v>24</v>
      </c>
      <c r="B13" s="62"/>
      <c r="C13" s="62"/>
      <c r="D13" s="63"/>
      <c r="E13" s="22">
        <v>6426</v>
      </c>
      <c r="F13" s="31">
        <f>148142.552*1000</f>
        <v>148142552</v>
      </c>
      <c r="G13" s="23">
        <v>3393</v>
      </c>
      <c r="H13" s="35">
        <f>143422.23*1000</f>
        <v>143422230</v>
      </c>
      <c r="I13" s="23">
        <v>3001</v>
      </c>
      <c r="J13" s="25">
        <v>4712290</v>
      </c>
      <c r="K13" s="24">
        <v>20</v>
      </c>
      <c r="L13" s="25">
        <v>7.15</v>
      </c>
      <c r="M13" s="24">
        <v>12</v>
      </c>
      <c r="N13" s="25">
        <v>8024.46</v>
      </c>
      <c r="O13" s="35"/>
    </row>
    <row r="14" spans="1:15" ht="23.1" customHeight="1">
      <c r="A14" s="62" t="s">
        <v>25</v>
      </c>
      <c r="B14" s="62"/>
      <c r="C14" s="62"/>
      <c r="D14" s="63"/>
      <c r="E14" s="22">
        <v>6377</v>
      </c>
      <c r="F14" s="31">
        <f>151960.542*1000</f>
        <v>151960542</v>
      </c>
      <c r="G14" s="23">
        <v>3501</v>
      </c>
      <c r="H14" s="35">
        <f>147417.52*1000</f>
        <v>147417520</v>
      </c>
      <c r="I14" s="23">
        <v>2844</v>
      </c>
      <c r="J14" s="25">
        <v>4534990</v>
      </c>
      <c r="K14" s="24">
        <v>20</v>
      </c>
      <c r="L14" s="25">
        <v>7.15</v>
      </c>
      <c r="M14" s="24">
        <v>12</v>
      </c>
      <c r="N14" s="25">
        <v>8024.46</v>
      </c>
      <c r="O14" s="35"/>
    </row>
    <row r="15" spans="1:15" ht="23.1" customHeight="1">
      <c r="A15" s="62" t="s">
        <v>26</v>
      </c>
      <c r="B15" s="62"/>
      <c r="C15" s="62"/>
      <c r="D15" s="63"/>
      <c r="E15" s="22">
        <v>6559</v>
      </c>
      <c r="F15" s="31">
        <f>151721.849*1000</f>
        <v>151721849</v>
      </c>
      <c r="G15" s="23">
        <v>3724</v>
      </c>
      <c r="H15" s="35">
        <f>147259.78*1000</f>
        <v>147259780</v>
      </c>
      <c r="I15" s="23">
        <v>2813</v>
      </c>
      <c r="J15" s="25">
        <v>4439640</v>
      </c>
      <c r="K15" s="24">
        <v>10</v>
      </c>
      <c r="L15" s="25">
        <v>4.5599999999999996</v>
      </c>
      <c r="M15" s="24">
        <v>12</v>
      </c>
      <c r="N15" s="25">
        <v>13424.47</v>
      </c>
      <c r="O15" s="35"/>
    </row>
    <row r="16" spans="1:15" ht="23.1" customHeight="1">
      <c r="A16" s="62" t="s">
        <v>27</v>
      </c>
      <c r="B16" s="62"/>
      <c r="C16" s="62"/>
      <c r="D16" s="63"/>
      <c r="E16" s="22">
        <v>6964</v>
      </c>
      <c r="F16" s="31">
        <f>160875327297.3/1000</f>
        <v>160875327.29729998</v>
      </c>
      <c r="G16" s="23">
        <v>3965</v>
      </c>
      <c r="H16" s="35">
        <v>148710387.25</v>
      </c>
      <c r="I16" s="23">
        <v>2980</v>
      </c>
      <c r="J16" s="25">
        <v>4416429.79</v>
      </c>
      <c r="K16" s="30" t="s">
        <v>30</v>
      </c>
      <c r="L16" s="25">
        <v>4154</v>
      </c>
      <c r="M16" s="24">
        <v>12</v>
      </c>
      <c r="N16" s="25">
        <v>7744356.2599999998</v>
      </c>
      <c r="O16" s="35"/>
    </row>
    <row r="17" spans="1:15" ht="23.1" customHeight="1">
      <c r="A17" s="62" t="s">
        <v>28</v>
      </c>
      <c r="B17" s="62"/>
      <c r="C17" s="62"/>
      <c r="D17" s="63"/>
      <c r="E17" s="22">
        <v>7145</v>
      </c>
      <c r="F17" s="32">
        <v>176400401.47999999</v>
      </c>
      <c r="G17" s="23">
        <v>4223</v>
      </c>
      <c r="H17" s="36">
        <v>163896897.43000001</v>
      </c>
      <c r="I17" s="23">
        <v>2904</v>
      </c>
      <c r="J17" s="39">
        <v>4551639.79</v>
      </c>
      <c r="K17" s="30" t="s">
        <v>31</v>
      </c>
      <c r="L17" s="39">
        <v>3994</v>
      </c>
      <c r="M17" s="24">
        <v>12</v>
      </c>
      <c r="N17" s="39">
        <v>7947870.2599999998</v>
      </c>
      <c r="O17" s="36"/>
    </row>
    <row r="18" spans="1:15" ht="23.1" customHeight="1">
      <c r="A18" s="62" t="s">
        <v>29</v>
      </c>
      <c r="B18" s="62"/>
      <c r="C18" s="62"/>
      <c r="D18" s="63"/>
      <c r="E18" s="22">
        <v>7455</v>
      </c>
      <c r="F18" s="26">
        <v>172855899.00999999</v>
      </c>
      <c r="G18" s="23">
        <v>4535</v>
      </c>
      <c r="H18" s="27">
        <v>160381188.58000001</v>
      </c>
      <c r="I18" s="23">
        <v>2903</v>
      </c>
      <c r="J18" s="37">
        <v>4641239.8899999997</v>
      </c>
      <c r="K18" s="30" t="s">
        <v>31</v>
      </c>
      <c r="L18" s="37">
        <v>3994</v>
      </c>
      <c r="M18" s="24">
        <v>11</v>
      </c>
      <c r="N18" s="37">
        <v>7829476.54</v>
      </c>
      <c r="O18" s="42"/>
    </row>
    <row r="19" spans="1:15" ht="23.1" customHeight="1">
      <c r="A19" s="62" t="s">
        <v>32</v>
      </c>
      <c r="B19" s="62"/>
      <c r="C19" s="62"/>
      <c r="D19" s="63"/>
      <c r="E19" s="44">
        <v>7949</v>
      </c>
      <c r="F19" s="45">
        <v>178724527.41</v>
      </c>
      <c r="G19" s="46">
        <v>4985</v>
      </c>
      <c r="H19" s="45">
        <v>166099730.97999999</v>
      </c>
      <c r="I19" s="46">
        <v>2948</v>
      </c>
      <c r="J19" s="45">
        <v>4791825.8899999997</v>
      </c>
      <c r="K19" s="47">
        <v>5</v>
      </c>
      <c r="L19" s="45">
        <v>3494</v>
      </c>
      <c r="M19" s="47">
        <v>11</v>
      </c>
      <c r="N19" s="48">
        <v>7829476.54</v>
      </c>
      <c r="O19" s="42"/>
    </row>
    <row r="20" spans="1:15" s="50" customFormat="1" ht="23.1" customHeight="1">
      <c r="A20" s="62" t="s">
        <v>35</v>
      </c>
      <c r="B20" s="62"/>
      <c r="C20" s="62"/>
      <c r="D20" s="63"/>
      <c r="E20" s="44">
        <f>+G20+I20+K20+M20</f>
        <v>8268</v>
      </c>
      <c r="F20" s="53">
        <f>+H20+J20+L20+N20</f>
        <v>177241358.79999998</v>
      </c>
      <c r="G20" s="46">
        <v>5264</v>
      </c>
      <c r="H20" s="51">
        <v>164394463.38</v>
      </c>
      <c r="I20" s="46">
        <v>2989</v>
      </c>
      <c r="J20" s="52">
        <v>4807049.8899999997</v>
      </c>
      <c r="K20" s="47">
        <v>4</v>
      </c>
      <c r="L20" s="52">
        <v>1250</v>
      </c>
      <c r="M20" s="47">
        <v>11</v>
      </c>
      <c r="N20" s="52">
        <v>8038595.5300000003</v>
      </c>
    </row>
    <row r="21" spans="1:15" ht="3" customHeight="1">
      <c r="A21" s="8"/>
      <c r="B21" s="8"/>
      <c r="C21" s="8"/>
      <c r="D21" s="16"/>
      <c r="E21" s="17"/>
      <c r="F21" s="16"/>
      <c r="G21" s="16"/>
      <c r="H21" s="8"/>
      <c r="I21" s="17"/>
      <c r="J21" s="18"/>
      <c r="K21" s="18"/>
      <c r="L21" s="18"/>
      <c r="M21" s="18"/>
      <c r="N21" s="18"/>
      <c r="O21" s="8"/>
    </row>
    <row r="22" spans="1:15" ht="6.75" customHeight="1"/>
    <row r="23" spans="1:15">
      <c r="B23" s="49" t="s">
        <v>18</v>
      </c>
      <c r="I23" s="20"/>
    </row>
    <row r="24" spans="1:15" s="6" customFormat="1" ht="17.25">
      <c r="A24" s="19"/>
      <c r="B24" s="20" t="s">
        <v>33</v>
      </c>
      <c r="C24" s="20"/>
      <c r="D24" s="20"/>
      <c r="E24" s="20"/>
      <c r="F24" s="20"/>
      <c r="I24" s="20" t="s">
        <v>34</v>
      </c>
      <c r="K24" s="19"/>
      <c r="L24" s="19"/>
      <c r="M24" s="19"/>
      <c r="N24" s="19"/>
      <c r="O24" s="19"/>
    </row>
    <row r="25" spans="1:15">
      <c r="B25" s="20"/>
      <c r="C25" s="20"/>
      <c r="D25" s="19"/>
      <c r="E25" s="19"/>
      <c r="F25" s="19"/>
      <c r="G25" s="19"/>
      <c r="H25" s="19"/>
      <c r="I25" s="20"/>
      <c r="J25" s="20"/>
      <c r="K25" s="19"/>
      <c r="L25" s="19"/>
      <c r="M25" s="19"/>
    </row>
    <row r="26" spans="1:15" ht="12.75" customHeight="1"/>
    <row r="27" spans="1:15" ht="6" customHeight="1"/>
  </sheetData>
  <mergeCells count="25">
    <mergeCell ref="A20:D20"/>
    <mergeCell ref="A18:D18"/>
    <mergeCell ref="A7:D7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M6:N6"/>
    <mergeCell ref="E4:N4"/>
    <mergeCell ref="A5:D5"/>
    <mergeCell ref="G5:H5"/>
    <mergeCell ref="I5:J5"/>
    <mergeCell ref="K5:L5"/>
    <mergeCell ref="M5:N5"/>
    <mergeCell ref="A6:D6"/>
    <mergeCell ref="G6:H6"/>
    <mergeCell ref="I6:J6"/>
    <mergeCell ref="K6:L6"/>
    <mergeCell ref="E5:F5"/>
    <mergeCell ref="E6:F6"/>
  </mergeCells>
  <pageMargins left="0.59055118110236227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T-14.1 </vt:lpstr>
      <vt:lpstr>'T-14.1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2019-10-10T09:06:17Z</cp:lastPrinted>
  <dcterms:created xsi:type="dcterms:W3CDTF">2004-08-20T21:28:46Z</dcterms:created>
  <dcterms:modified xsi:type="dcterms:W3CDTF">2019-10-10T09:07:32Z</dcterms:modified>
</cp:coreProperties>
</file>