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-15" yWindow="-15" windowWidth="5070" windowHeight="6510" tabRatio="264"/>
  </bookViews>
  <sheets>
    <sheet name="T-1.1" sheetId="32" r:id="rId1"/>
    <sheet name="T-1.2" sheetId="33" r:id="rId2"/>
    <sheet name="T-1.3พ.ศ.2561" sheetId="29" r:id="rId3"/>
    <sheet name="T-1.4 พ.ศ. 2561" sheetId="36" r:id="rId4"/>
    <sheet name="T-1.5พ.ศ. 2561" sheetId="37" r:id="rId5"/>
    <sheet name="T-1.6" sheetId="34" r:id="rId6"/>
    <sheet name="T-1.7" sheetId="35" r:id="rId7"/>
    <sheet name="T-1.8พ.ศ. 2561" sheetId="40" r:id="rId8"/>
    <sheet name="T-1.9พ.ศ. 2561" sheetId="39" r:id="rId9"/>
    <sheet name="T-1.10 พ.ศ. 2557 -2561 " sheetId="44" r:id="rId10"/>
    <sheet name="T-1.11 พ.ศ. 2561" sheetId="42" r:id="rId11"/>
    <sheet name="บ้าน2561" sheetId="45" r:id="rId12"/>
  </sheets>
  <externalReferences>
    <externalReference r:id="rId13"/>
  </externalReferences>
  <definedNames>
    <definedName name="HTML_CodePage" hidden="1">874</definedName>
    <definedName name="HTML_Control" localSheetId="9" hidden="1">{"'ตารางที่17 '!$A$1:$I$26"}</definedName>
    <definedName name="HTML_Control" localSheetId="10" hidden="1">{"'ตารางที่17 '!$A$1:$I$26"}</definedName>
    <definedName name="HTML_Control" localSheetId="11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62913"/>
</workbook>
</file>

<file path=xl/calcChain.xml><?xml version="1.0" encoding="utf-8"?>
<calcChain xmlns="http://schemas.openxmlformats.org/spreadsheetml/2006/main">
  <c r="M51" i="32" l="1"/>
  <c r="L51" i="32"/>
  <c r="K51" i="32"/>
  <c r="M50" i="32"/>
  <c r="L50" i="32"/>
  <c r="K50" i="32"/>
  <c r="M49" i="32"/>
  <c r="L49" i="32"/>
  <c r="K49" i="32"/>
  <c r="M48" i="32"/>
  <c r="L48" i="32"/>
  <c r="K48" i="32"/>
  <c r="M47" i="32"/>
  <c r="L47" i="32"/>
  <c r="K47" i="32"/>
  <c r="M46" i="32"/>
  <c r="L46" i="32"/>
  <c r="K46" i="32"/>
  <c r="M45" i="32"/>
  <c r="L45" i="32"/>
  <c r="K45" i="32"/>
  <c r="M44" i="32"/>
  <c r="L44" i="32"/>
  <c r="K44" i="32"/>
  <c r="M43" i="32"/>
  <c r="L43" i="32"/>
  <c r="K43" i="32"/>
  <c r="M42" i="32"/>
  <c r="L42" i="32"/>
  <c r="K42" i="32"/>
  <c r="M41" i="32"/>
  <c r="L41" i="32"/>
  <c r="K41" i="32"/>
  <c r="M40" i="32"/>
  <c r="L40" i="32"/>
  <c r="K40" i="32"/>
  <c r="M39" i="32"/>
  <c r="L39" i="32"/>
  <c r="K39" i="32"/>
  <c r="M28" i="32"/>
  <c r="L28" i="32"/>
  <c r="K28" i="32"/>
  <c r="M27" i="32"/>
  <c r="L27" i="32"/>
  <c r="K27" i="32"/>
  <c r="M26" i="32"/>
  <c r="L26" i="32"/>
  <c r="K26" i="32"/>
  <c r="M25" i="32"/>
  <c r="L25" i="32"/>
  <c r="K25" i="32"/>
  <c r="M24" i="32"/>
  <c r="L24" i="32"/>
  <c r="K24" i="32"/>
  <c r="M23" i="32"/>
  <c r="L23" i="32"/>
  <c r="K23" i="32"/>
  <c r="M22" i="32"/>
  <c r="L22" i="32"/>
  <c r="K22" i="32"/>
  <c r="M21" i="32"/>
  <c r="L21" i="32"/>
  <c r="K21" i="32"/>
  <c r="M20" i="32"/>
  <c r="L20" i="32"/>
  <c r="K20" i="32"/>
  <c r="M19" i="32"/>
  <c r="L19" i="32"/>
  <c r="K19" i="32"/>
  <c r="M18" i="32"/>
  <c r="L18" i="32"/>
  <c r="K18" i="32"/>
  <c r="M17" i="32"/>
  <c r="L17" i="32"/>
  <c r="K17" i="32"/>
  <c r="M16" i="32"/>
  <c r="L16" i="32"/>
  <c r="K16" i="32"/>
  <c r="M15" i="32"/>
  <c r="L15" i="32"/>
  <c r="K15" i="32"/>
  <c r="M14" i="32"/>
  <c r="L14" i="32"/>
  <c r="K14" i="32"/>
  <c r="M13" i="32"/>
  <c r="L13" i="32"/>
  <c r="K13" i="32"/>
  <c r="M12" i="32"/>
  <c r="L12" i="32"/>
  <c r="K12" i="32"/>
  <c r="M11" i="32"/>
  <c r="L11" i="32"/>
  <c r="K11" i="32"/>
  <c r="M10" i="32"/>
  <c r="L10" i="32"/>
  <c r="K10" i="32"/>
  <c r="M9" i="32"/>
  <c r="L9" i="32"/>
  <c r="K9" i="32"/>
  <c r="G209" i="33"/>
  <c r="F209" i="33"/>
  <c r="E209" i="33"/>
  <c r="G205" i="33"/>
  <c r="F205" i="33"/>
  <c r="E205" i="33"/>
  <c r="G201" i="33"/>
  <c r="F201" i="33"/>
  <c r="E201" i="33"/>
  <c r="G197" i="33"/>
  <c r="F197" i="33"/>
  <c r="E197" i="33"/>
  <c r="G186" i="33"/>
  <c r="F186" i="33"/>
  <c r="E186" i="33"/>
  <c r="G182" i="33"/>
  <c r="F182" i="33"/>
  <c r="E182" i="33"/>
  <c r="G177" i="33"/>
  <c r="F177" i="33"/>
  <c r="E177" i="33"/>
  <c r="G173" i="33"/>
  <c r="F173" i="33"/>
  <c r="E173" i="33"/>
  <c r="G158" i="33"/>
  <c r="G157" i="33" s="1"/>
  <c r="F158" i="33"/>
  <c r="E158" i="33"/>
  <c r="E157" i="33" s="1"/>
  <c r="F157" i="33"/>
  <c r="G151" i="33"/>
  <c r="G150" i="33" s="1"/>
  <c r="F151" i="33"/>
  <c r="E151" i="33"/>
  <c r="E150" i="33" s="1"/>
  <c r="F150" i="33"/>
  <c r="G146" i="33"/>
  <c r="F146" i="33"/>
  <c r="E146" i="33"/>
  <c r="G142" i="33"/>
  <c r="F142" i="33"/>
  <c r="F141" i="33" s="1"/>
  <c r="E142" i="33"/>
  <c r="G141" i="33"/>
  <c r="E141" i="33"/>
  <c r="G130" i="33"/>
  <c r="F130" i="33"/>
  <c r="E130" i="33"/>
  <c r="G126" i="33"/>
  <c r="G125" i="33" s="1"/>
  <c r="F126" i="33"/>
  <c r="E126" i="33"/>
  <c r="E125" i="33" s="1"/>
  <c r="F125" i="33"/>
  <c r="G121" i="33"/>
  <c r="F121" i="33"/>
  <c r="E121" i="33"/>
  <c r="G116" i="33"/>
  <c r="F116" i="33"/>
  <c r="F115" i="33" s="1"/>
  <c r="E116" i="33"/>
  <c r="G115" i="33"/>
  <c r="E115" i="33"/>
  <c r="G105" i="33"/>
  <c r="F105" i="33"/>
  <c r="E105" i="33"/>
  <c r="G101" i="33"/>
  <c r="F101" i="33"/>
  <c r="E101" i="33"/>
  <c r="G97" i="33"/>
  <c r="F97" i="33"/>
  <c r="F96" i="33" s="1"/>
  <c r="E97" i="33"/>
  <c r="G96" i="33"/>
  <c r="E96" i="33"/>
  <c r="G88" i="33"/>
  <c r="F88" i="33"/>
  <c r="F87" i="33" s="1"/>
  <c r="E88" i="33"/>
  <c r="G87" i="33"/>
  <c r="E87" i="33"/>
  <c r="G74" i="33"/>
  <c r="F74" i="33"/>
  <c r="F73" i="33" s="1"/>
  <c r="E74" i="33"/>
  <c r="E73" i="33" s="1"/>
  <c r="G73" i="33"/>
  <c r="G68" i="33"/>
  <c r="F68" i="33"/>
  <c r="F67" i="33" s="1"/>
  <c r="E68" i="33"/>
  <c r="G67" i="33"/>
  <c r="E67" i="33"/>
  <c r="G62" i="33"/>
  <c r="F62" i="33"/>
  <c r="F61" i="33" s="1"/>
  <c r="E62" i="33"/>
  <c r="G61" i="33"/>
  <c r="E61" i="33"/>
  <c r="G49" i="33"/>
  <c r="F49" i="33"/>
  <c r="E49" i="33"/>
  <c r="G45" i="33"/>
  <c r="F45" i="33"/>
  <c r="E45" i="33"/>
  <c r="G41" i="33"/>
  <c r="F41" i="33"/>
  <c r="F40" i="33" s="1"/>
  <c r="E41" i="33"/>
  <c r="E40" i="33" s="1"/>
  <c r="G40" i="33"/>
  <c r="G36" i="33"/>
  <c r="F36" i="33"/>
  <c r="F35" i="33" s="1"/>
  <c r="E36" i="33"/>
  <c r="G35" i="33"/>
  <c r="E35" i="33"/>
  <c r="G22" i="33"/>
  <c r="F22" i="33"/>
  <c r="F21" i="33" s="1"/>
  <c r="E22" i="33"/>
  <c r="G21" i="33"/>
  <c r="E21" i="33"/>
  <c r="G11" i="33"/>
  <c r="G10" i="33" s="1"/>
  <c r="F11" i="33"/>
  <c r="F10" i="33" s="1"/>
  <c r="E11" i="33"/>
  <c r="E10" i="33"/>
  <c r="M9" i="33"/>
  <c r="L9" i="33"/>
  <c r="K9" i="33"/>
  <c r="G9" i="33"/>
  <c r="F9" i="33"/>
  <c r="E9" i="33"/>
  <c r="M8" i="33"/>
  <c r="L8" i="33"/>
  <c r="L7" i="33" s="1"/>
  <c r="K8" i="33"/>
  <c r="K7" i="33" s="1"/>
  <c r="G8" i="33"/>
  <c r="E8" i="33"/>
  <c r="M7" i="33"/>
  <c r="F8" i="33" l="1"/>
  <c r="B7" i="45"/>
  <c r="C7" i="45"/>
  <c r="D7" i="45"/>
  <c r="E7" i="45"/>
  <c r="B8" i="45"/>
  <c r="C8" i="45"/>
  <c r="D8" i="45"/>
  <c r="E8" i="45"/>
  <c r="B37" i="45"/>
  <c r="C37" i="45"/>
  <c r="D37" i="45"/>
  <c r="E37" i="45"/>
  <c r="B38" i="45"/>
  <c r="C38" i="45"/>
  <c r="D38" i="45"/>
  <c r="E38" i="45"/>
  <c r="B60" i="45"/>
  <c r="C60" i="45"/>
  <c r="D60" i="45"/>
  <c r="E60" i="45"/>
  <c r="B61" i="45"/>
  <c r="C61" i="45"/>
  <c r="D61" i="45"/>
  <c r="E61" i="45"/>
  <c r="B71" i="45"/>
  <c r="C71" i="45"/>
  <c r="D71" i="45"/>
  <c r="E71" i="45"/>
  <c r="B72" i="45"/>
  <c r="C72" i="45"/>
  <c r="D72" i="45"/>
  <c r="E72" i="45"/>
  <c r="B86" i="45"/>
  <c r="C86" i="45"/>
  <c r="D86" i="45"/>
  <c r="E86" i="45"/>
  <c r="B87" i="45"/>
  <c r="C87" i="45"/>
  <c r="D87" i="45"/>
  <c r="E87" i="45"/>
  <c r="B94" i="45"/>
  <c r="C94" i="45"/>
  <c r="D94" i="45"/>
  <c r="E94" i="45"/>
  <c r="B95" i="45"/>
  <c r="C95" i="45"/>
  <c r="D95" i="45"/>
  <c r="E95" i="45"/>
  <c r="B114" i="45"/>
  <c r="C114" i="45"/>
  <c r="D114" i="45"/>
  <c r="E114" i="45"/>
  <c r="B115" i="45"/>
  <c r="C115" i="45"/>
  <c r="D115" i="45"/>
  <c r="E115" i="45"/>
  <c r="B130" i="45"/>
  <c r="C130" i="45"/>
  <c r="D130" i="45"/>
  <c r="E130" i="45"/>
  <c r="B131" i="45"/>
  <c r="C131" i="45"/>
  <c r="D131" i="45"/>
  <c r="E131" i="45"/>
  <c r="B151" i="45"/>
  <c r="C151" i="45"/>
  <c r="D151" i="45"/>
  <c r="E151" i="45"/>
  <c r="B152" i="45"/>
  <c r="C152" i="45"/>
  <c r="D152" i="45"/>
  <c r="E152" i="45"/>
  <c r="B170" i="45"/>
  <c r="C170" i="45"/>
  <c r="D170" i="45"/>
  <c r="E170" i="45"/>
  <c r="B171" i="45"/>
  <c r="C171" i="45"/>
  <c r="D171" i="45"/>
  <c r="E171" i="45"/>
  <c r="B193" i="45"/>
  <c r="C193" i="45"/>
  <c r="D193" i="45"/>
  <c r="E193" i="45"/>
  <c r="B194" i="45"/>
  <c r="C194" i="45"/>
  <c r="D194" i="45"/>
  <c r="E194" i="45"/>
  <c r="B205" i="45"/>
  <c r="C205" i="45"/>
  <c r="D205" i="45"/>
  <c r="E205" i="45"/>
  <c r="B206" i="45"/>
  <c r="C206" i="45"/>
  <c r="D206" i="45"/>
  <c r="E206" i="45"/>
  <c r="B223" i="45"/>
  <c r="C223" i="45"/>
  <c r="D223" i="45"/>
  <c r="E223" i="45"/>
  <c r="B224" i="45"/>
  <c r="C224" i="45"/>
  <c r="D224" i="45"/>
  <c r="E224" i="45"/>
  <c r="B240" i="45"/>
  <c r="C240" i="45"/>
  <c r="D240" i="45"/>
  <c r="E240" i="45"/>
  <c r="B241" i="45"/>
  <c r="C241" i="45"/>
  <c r="D241" i="45"/>
  <c r="E241" i="45"/>
  <c r="B261" i="45"/>
  <c r="C261" i="45"/>
  <c r="D261" i="45"/>
  <c r="E261" i="45"/>
  <c r="B262" i="45"/>
  <c r="C262" i="45"/>
  <c r="D262" i="45"/>
  <c r="E262" i="45"/>
  <c r="B283" i="45"/>
  <c r="C283" i="45"/>
  <c r="D283" i="45"/>
  <c r="E283" i="45"/>
  <c r="B284" i="45"/>
  <c r="C284" i="45"/>
  <c r="D284" i="45"/>
  <c r="E284" i="45"/>
  <c r="B298" i="45"/>
  <c r="C298" i="45"/>
  <c r="D298" i="45"/>
  <c r="E298" i="45"/>
  <c r="B299" i="45"/>
  <c r="C299" i="45"/>
  <c r="D299" i="45"/>
  <c r="E299" i="45"/>
  <c r="B311" i="45"/>
  <c r="C311" i="45"/>
  <c r="D311" i="45"/>
  <c r="E311" i="45"/>
  <c r="B312" i="45"/>
  <c r="C312" i="45"/>
  <c r="D312" i="45"/>
  <c r="E312" i="45"/>
  <c r="B337" i="45"/>
  <c r="C337" i="45"/>
  <c r="D337" i="45"/>
  <c r="E337" i="45"/>
  <c r="B338" i="45"/>
  <c r="C338" i="45"/>
  <c r="D338" i="45"/>
  <c r="E338" i="45"/>
  <c r="B346" i="45"/>
  <c r="C346" i="45"/>
  <c r="D346" i="45"/>
  <c r="E346" i="45"/>
  <c r="B347" i="45"/>
  <c r="C347" i="45"/>
  <c r="D347" i="45"/>
  <c r="E347" i="45"/>
  <c r="B364" i="45"/>
  <c r="C364" i="45"/>
  <c r="D364" i="45"/>
  <c r="E364" i="45"/>
  <c r="B365" i="45"/>
  <c r="C365" i="45"/>
  <c r="D365" i="45"/>
  <c r="E365" i="45"/>
  <c r="B401" i="45"/>
  <c r="C401" i="45"/>
  <c r="D401" i="45"/>
  <c r="E401" i="45"/>
  <c r="B402" i="45"/>
  <c r="C402" i="45"/>
  <c r="D402" i="45"/>
  <c r="E402" i="45"/>
  <c r="B410" i="45"/>
  <c r="C410" i="45"/>
  <c r="D410" i="45"/>
  <c r="E410" i="45"/>
  <c r="B411" i="45"/>
  <c r="C411" i="45"/>
  <c r="D411" i="45"/>
  <c r="E411" i="45"/>
  <c r="B425" i="45"/>
  <c r="C425" i="45"/>
  <c r="D425" i="45"/>
  <c r="E425" i="45"/>
  <c r="B426" i="45"/>
  <c r="C426" i="45"/>
  <c r="D426" i="45"/>
  <c r="E426" i="45"/>
  <c r="B439" i="45"/>
  <c r="C439" i="45"/>
  <c r="D439" i="45"/>
  <c r="E439" i="45"/>
  <c r="B440" i="45"/>
  <c r="C440" i="45"/>
  <c r="D440" i="45"/>
  <c r="E440" i="45"/>
  <c r="B449" i="45"/>
  <c r="C449" i="45"/>
  <c r="D449" i="45"/>
  <c r="E449" i="45"/>
  <c r="B450" i="45"/>
  <c r="C450" i="45"/>
  <c r="D450" i="45"/>
  <c r="E450" i="45"/>
  <c r="B457" i="45"/>
  <c r="C457" i="45"/>
  <c r="D457" i="45"/>
  <c r="E457" i="45"/>
  <c r="B458" i="45"/>
  <c r="C458" i="45"/>
  <c r="D458" i="45"/>
  <c r="E458" i="45"/>
  <c r="B465" i="45"/>
  <c r="C465" i="45"/>
  <c r="D465" i="45"/>
  <c r="E465" i="45"/>
  <c r="B466" i="45"/>
  <c r="C466" i="45"/>
  <c r="D466" i="45"/>
  <c r="E466" i="45"/>
  <c r="B474" i="45"/>
  <c r="C474" i="45"/>
  <c r="D474" i="45"/>
  <c r="E474" i="45"/>
  <c r="B475" i="45"/>
  <c r="C475" i="45"/>
  <c r="D475" i="45"/>
  <c r="E475" i="45"/>
  <c r="F7" i="44" l="1"/>
  <c r="G7" i="44"/>
  <c r="J7" i="44"/>
  <c r="J8" i="44"/>
  <c r="J9" i="44"/>
  <c r="J10" i="44"/>
  <c r="J11" i="44"/>
  <c r="J12" i="44"/>
  <c r="J13" i="44"/>
  <c r="J14" i="44"/>
  <c r="J15" i="44"/>
  <c r="J16" i="44"/>
  <c r="J17" i="44"/>
  <c r="J18" i="44"/>
  <c r="J19" i="44"/>
  <c r="J20" i="44"/>
  <c r="J21" i="44"/>
  <c r="J22" i="44"/>
  <c r="J23" i="44"/>
  <c r="J24" i="44"/>
  <c r="J25" i="44"/>
  <c r="J26" i="44"/>
  <c r="J33" i="44"/>
  <c r="J34" i="44"/>
  <c r="J35" i="44"/>
  <c r="J36" i="44"/>
  <c r="J37" i="44"/>
  <c r="J38" i="44"/>
  <c r="J39" i="44"/>
  <c r="J40" i="44"/>
  <c r="J41" i="44"/>
  <c r="J42" i="44"/>
  <c r="J43" i="44"/>
  <c r="J44" i="44"/>
  <c r="J45" i="44"/>
  <c r="E14" i="37" l="1"/>
  <c r="F14" i="37"/>
  <c r="G14" i="37"/>
  <c r="H14" i="37"/>
  <c r="I14" i="37"/>
  <c r="J14" i="37"/>
  <c r="K14" i="37"/>
  <c r="L14" i="37"/>
</calcChain>
</file>

<file path=xl/sharedStrings.xml><?xml version="1.0" encoding="utf-8"?>
<sst xmlns="http://schemas.openxmlformats.org/spreadsheetml/2006/main" count="2513" uniqueCount="1028">
  <si>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</si>
  <si>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</si>
  <si>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</si>
  <si>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</si>
  <si>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</si>
  <si>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</si>
  <si>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</si>
  <si>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</si>
  <si>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</si>
  <si>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อื่น ๆ</t>
  </si>
  <si>
    <t>Others</t>
  </si>
  <si>
    <t>ปี</t>
  </si>
  <si>
    <t>Year</t>
  </si>
  <si>
    <t>รวมยอด</t>
  </si>
  <si>
    <t>อื่นๆ</t>
  </si>
  <si>
    <t>(2013)</t>
  </si>
  <si>
    <t>(2012)</t>
  </si>
  <si>
    <t>Table</t>
  </si>
  <si>
    <t>2560 (2017)</t>
  </si>
  <si>
    <t>(2017)</t>
  </si>
  <si>
    <t xml:space="preserve"> - </t>
  </si>
  <si>
    <t>-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</si>
  <si>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</si>
  <si>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</si>
  <si>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</si>
  <si>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หมายเหตุ: ไม่ทราบ = ไม่ทราบ/ระบุปีจันทรคติ</t>
  </si>
  <si>
    <t>Chaloem Phra Kiat District</t>
  </si>
  <si>
    <t>อำเภอเฉลิมพระเกียรติ</t>
  </si>
  <si>
    <t xml:space="preserve">Sida Minor District </t>
  </si>
  <si>
    <t>อำเภอสีดา</t>
  </si>
  <si>
    <t xml:space="preserve">Bua Lai Minor District </t>
  </si>
  <si>
    <t>อำเภอบัวลาย</t>
  </si>
  <si>
    <t xml:space="preserve">Lam Thamenchai Minor District </t>
  </si>
  <si>
    <t>อำเภอลำทะเมนชัย</t>
  </si>
  <si>
    <t xml:space="preserve">Phra Thong Kham Minor District </t>
  </si>
  <si>
    <t>อำเภอพระทองคำ</t>
  </si>
  <si>
    <t xml:space="preserve">Mueang Yang Minor District </t>
  </si>
  <si>
    <t>อำเภอเมืองยาง</t>
  </si>
  <si>
    <t xml:space="preserve">Thepharak Minor District </t>
  </si>
  <si>
    <t>อำเภอเทพารักษ์</t>
  </si>
  <si>
    <t>Wang Nam Khiao District</t>
  </si>
  <si>
    <t>อำเภอวังน้ำเขียว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</si>
  <si>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</si>
  <si>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</si>
  <si>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</si>
  <si>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</si>
  <si>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</si>
  <si>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</si>
  <si>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</si>
  <si>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</si>
  <si>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</si>
  <si>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</si>
  <si>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</si>
  <si>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</si>
  <si>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</si>
  <si>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</si>
  <si>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</si>
  <si>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</si>
  <si>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</si>
  <si>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</si>
  <si>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</si>
  <si>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</si>
  <si>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</si>
  <si>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</si>
  <si>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</si>
  <si>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</si>
  <si>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</si>
  <si>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</si>
  <si>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</si>
  <si>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</si>
  <si>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</si>
  <si>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</si>
  <si>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</si>
  <si>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</si>
  <si>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</si>
  <si>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</si>
  <si>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</si>
  <si>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Non Daeng District</t>
  </si>
  <si>
    <t>อำเภอโนนแดง</t>
  </si>
  <si>
    <t>Kaeng Sanam Nang District</t>
  </si>
  <si>
    <t>อำเภอแก้งสนามนาง</t>
  </si>
  <si>
    <t>Nong Bunmak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</si>
  <si>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</si>
  <si>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</si>
  <si>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</si>
  <si>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</si>
  <si>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</si>
  <si>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</si>
  <si>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</si>
  <si>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</si>
  <si>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</si>
  <si>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</si>
  <si>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</si>
  <si>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</si>
  <si>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</si>
  <si>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</si>
  <si>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</si>
  <si>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</si>
  <si>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</si>
  <si>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</si>
  <si>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</si>
  <si>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</si>
  <si>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</si>
  <si>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</si>
  <si>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</si>
  <si>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</si>
  <si>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</si>
  <si>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</si>
  <si>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</si>
  <si>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</si>
  <si>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</si>
  <si>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</si>
  <si>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</si>
  <si>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</si>
  <si>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</si>
  <si>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</si>
  <si>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</si>
  <si>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</si>
  <si>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</si>
  <si>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</si>
  <si>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</si>
  <si>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</si>
  <si>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</si>
  <si>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</si>
  <si>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Non-municipal area</t>
  </si>
  <si>
    <t>นอกเขตเทศบาล</t>
  </si>
  <si>
    <t>Municipal area</t>
  </si>
  <si>
    <t>ในเขตเทศบาล</t>
  </si>
  <si>
    <t xml:space="preserve">        ที่มา:  กรมการปกครอง  กระทรวงมหาดไทย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</si>
  <si>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</si>
  <si>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</si>
  <si>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</si>
  <si>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</si>
  <si>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</si>
  <si>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</si>
  <si>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</si>
  <si>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</si>
  <si>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</si>
  <si>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</si>
  <si>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</si>
  <si>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</si>
  <si>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</si>
  <si>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r>
      <t xml:space="preserve">Percentage  change </t>
    </r>
    <r>
      <rPr>
        <sz val="11"/>
        <rFont val="TH SarabunPSK"/>
        <family val="2"/>
      </rPr>
      <t>(%)</t>
    </r>
  </si>
  <si>
    <t>อัตราการเปลี่ยนแปลง</t>
  </si>
  <si>
    <t>อำเภอ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</si>
  <si>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</si>
  <si>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</si>
  <si>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</si>
  <si>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</si>
  <si>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</si>
  <si>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</si>
  <si>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</si>
  <si>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</si>
  <si>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</si>
  <si>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</si>
  <si>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</si>
  <si>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</si>
  <si>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</si>
  <si>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</si>
  <si>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</si>
  <si>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</si>
  <si>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</si>
  <si>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</si>
  <si>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 Nakhon Ratchasima District</t>
  </si>
  <si>
    <t>Source:   Nakhon Ratchasima   Provincial Administration Office</t>
  </si>
  <si>
    <t xml:space="preserve">    ที่มา:   ที่ทำการปกครองจังหวัดนครราชสีมา</t>
  </si>
  <si>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</si>
  <si>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</si>
  <si>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(Sq.km.)</t>
  </si>
  <si>
    <t>Area</t>
  </si>
  <si>
    <t>(ตร.กม.)</t>
  </si>
  <si>
    <t>เนื้อที่</t>
  </si>
  <si>
    <t>(per sq. km.)</t>
  </si>
  <si>
    <t>(2016)</t>
  </si>
  <si>
    <t>(2015)</t>
  </si>
  <si>
    <t>(2014)</t>
  </si>
  <si>
    <t>Population density</t>
  </si>
  <si>
    <t>(ต่อ ตร. กม.)</t>
  </si>
  <si>
    <t>ของประชากร</t>
  </si>
  <si>
    <t>ความหนาแน่น</t>
  </si>
  <si>
    <t xml:space="preserve"> Mueang Nakhon Ratchasima District</t>
  </si>
  <si>
    <t>Source:   Department of Provinical Administration,  Ministry of Interior</t>
  </si>
  <si>
    <t>Tha Chang Subdistrict Municipality</t>
  </si>
  <si>
    <t xml:space="preserve">  เทศบาลตำบลท่าช้าง</t>
  </si>
  <si>
    <t xml:space="preserve">  Sida Subdistrict Municipality</t>
  </si>
  <si>
    <t xml:space="preserve">  เทศบาลตำบลสีดา</t>
  </si>
  <si>
    <t>Sida District</t>
  </si>
  <si>
    <t xml:space="preserve">  Nong Bua Lai Subdistrict Municipality</t>
  </si>
  <si>
    <t xml:space="preserve">  เทศบาลตำบลหนองบัวลาย</t>
  </si>
  <si>
    <t>Bua Lai District</t>
  </si>
  <si>
    <t xml:space="preserve">  Nong Bua Wong Subdistrict Municipality</t>
  </si>
  <si>
    <t xml:space="preserve">  เทศบาลตำบลหนองบัววง</t>
  </si>
  <si>
    <t xml:space="preserve"> Lam Thamenchai district</t>
  </si>
  <si>
    <t>District and Administration Zone</t>
  </si>
  <si>
    <t>2559 (2016)</t>
  </si>
  <si>
    <t>2558 (2015)</t>
  </si>
  <si>
    <t>2557 (2014)</t>
  </si>
  <si>
    <t xml:space="preserve">              อำเภอ และ              เขตการปกครอง</t>
  </si>
  <si>
    <t xml:space="preserve">  Phra Thong Kham Subdistrict Municipality</t>
  </si>
  <si>
    <t xml:space="preserve">  เทศบาลตำบลพระทองคำ</t>
  </si>
  <si>
    <t xml:space="preserve">  Mueang Yang Subdistrict Municipality</t>
  </si>
  <si>
    <t xml:space="preserve">  เทศบาลตำบลเมืองยาง</t>
  </si>
  <si>
    <t xml:space="preserve"> Mueang Yang  district</t>
  </si>
  <si>
    <t xml:space="preserve"> Thepharak Minor  district</t>
  </si>
  <si>
    <t xml:space="preserve">  San Chao Pho subdistrict  municipality</t>
  </si>
  <si>
    <t xml:space="preserve">  เทศบาลตำบลศาลเจ้าพ่อ</t>
  </si>
  <si>
    <t xml:space="preserve"> Wang Nam Khiao district</t>
  </si>
  <si>
    <t xml:space="preserve">  Non Daeng subdistrict  municipality</t>
  </si>
  <si>
    <t xml:space="preserve">  เทศบาลตำบลโนนแดง</t>
  </si>
  <si>
    <t xml:space="preserve"> Non Daeng district</t>
  </si>
  <si>
    <t xml:space="preserve"> Kaeng Sanam Nang district</t>
  </si>
  <si>
    <t xml:space="preserve"> Nong Bunnak district</t>
  </si>
  <si>
    <t xml:space="preserve">  Sima Mongkhon subdistrict  municipality</t>
  </si>
  <si>
    <t xml:space="preserve">  เทศบาลตำบลสีมามงคล</t>
  </si>
  <si>
    <t xml:space="preserve">  Mu Si subdistrict  municipality</t>
  </si>
  <si>
    <t xml:space="preserve">  เทศบาลตำบลหมูสี</t>
  </si>
  <si>
    <t xml:space="preserve">  Wang Sai subdistrict  municipality</t>
  </si>
  <si>
    <t xml:space="preserve">  เทศบาลตำบลวังไทร</t>
  </si>
  <si>
    <t xml:space="preserve">  Klang Dong subdistrict  municipality</t>
  </si>
  <si>
    <t xml:space="preserve">  เทศบาลตำบลกลางดง</t>
  </si>
  <si>
    <t xml:space="preserve">  Pak Chong subdistrict  municipality</t>
  </si>
  <si>
    <t xml:space="preserve">  เทศบาลเมืองปากช่อง</t>
  </si>
  <si>
    <t xml:space="preserve"> Pak Chong district</t>
  </si>
  <si>
    <t xml:space="preserve">  Nong Nam Sai subdistrict  municipality</t>
  </si>
  <si>
    <t xml:space="preserve">  เทศบาลตำบลหนองน้ำใส</t>
  </si>
  <si>
    <t xml:space="preserve">  Sikhio subdistrict  municipality</t>
  </si>
  <si>
    <t xml:space="preserve">  เทศบาลตำบลสีคิ้ว</t>
  </si>
  <si>
    <t xml:space="preserve">  Lat Bua Khao subdistrict  municipality</t>
  </si>
  <si>
    <t xml:space="preserve">  เทศบาลตำบลลาดบัวขาว</t>
  </si>
  <si>
    <t xml:space="preserve">  Khlong Phai subdistrict  municipality</t>
  </si>
  <si>
    <t xml:space="preserve">  เทศบาลตำบลคลองไผ่</t>
  </si>
  <si>
    <t xml:space="preserve"> Sikhio  district</t>
  </si>
  <si>
    <t xml:space="preserve"> Kham Thale So subdistrict  municipality</t>
  </si>
  <si>
    <t xml:space="preserve">  เทศบาลตำบลขามทะเลสอ</t>
  </si>
  <si>
    <t xml:space="preserve"> Kham Thale So  district</t>
  </si>
  <si>
    <t xml:space="preserve">  Sung Noen subdistrict  municipality</t>
  </si>
  <si>
    <t xml:space="preserve">  เทศบาลตำบลสูงเนิน</t>
  </si>
  <si>
    <t xml:space="preserve">  Kut Chik subdistrict  municipality</t>
  </si>
  <si>
    <t xml:space="preserve">  เทศบาลตำบลกุดจิก</t>
  </si>
  <si>
    <t xml:space="preserve"> Sung Noen district</t>
  </si>
  <si>
    <t xml:space="preserve"> Chum Phuang subdistrict  municipality</t>
  </si>
  <si>
    <t xml:space="preserve">  เทศบาลตำบลชุมพวง</t>
  </si>
  <si>
    <t xml:space="preserve"> Chum Phuang district</t>
  </si>
  <si>
    <t xml:space="preserve">  Hin Dat subdistrict  municipality</t>
  </si>
  <si>
    <t xml:space="preserve">  เทศบาลตำบลหินดาด</t>
  </si>
  <si>
    <t xml:space="preserve">  Huai Thalaeng subdistrict  municipality</t>
  </si>
  <si>
    <t xml:space="preserve">  เทศบาลตำบลห้วยแถลง</t>
  </si>
  <si>
    <t xml:space="preserve"> Huai Thalaeng district</t>
  </si>
  <si>
    <t xml:space="preserve">  Phimai subdistrict  municipality</t>
  </si>
  <si>
    <t xml:space="preserve">        </t>
  </si>
  <si>
    <t xml:space="preserve">   เทศบาลตำบลพิมาย</t>
  </si>
  <si>
    <t xml:space="preserve">  Phimai district</t>
  </si>
  <si>
    <t xml:space="preserve">  Lam Nang Kaeo subdistrict  municipality</t>
  </si>
  <si>
    <t xml:space="preserve">  เทศบาลตำบลลำนางแก้ว</t>
  </si>
  <si>
    <t xml:space="preserve">  Mueang Pak subdistrict  municipality</t>
  </si>
  <si>
    <t xml:space="preserve">  เทศบาลเมืองเมืองปัก</t>
  </si>
  <si>
    <t xml:space="preserve">  Takhop subdistrict  municipality</t>
  </si>
  <si>
    <t xml:space="preserve">  เทศบาลตำบลตะขบ</t>
  </si>
  <si>
    <t xml:space="preserve">  Pak Thong Chai district</t>
  </si>
  <si>
    <t xml:space="preserve">  Prathai subdistrict  municipality</t>
  </si>
  <si>
    <t xml:space="preserve">  เทศบาลตำบลประทาย</t>
  </si>
  <si>
    <t xml:space="preserve">  Prathai  district</t>
  </si>
  <si>
    <t xml:space="preserve">  Bua Yai subdistrict  municipality</t>
  </si>
  <si>
    <t xml:space="preserve">  เทศบาลเมืองบัวใหญ่</t>
  </si>
  <si>
    <t xml:space="preserve"> Bua Yai  district</t>
  </si>
  <si>
    <t xml:space="preserve">  Nong Hua Fan subdistrict  municipality</t>
  </si>
  <si>
    <t xml:space="preserve">  เทศบาลตำบลหนองหัวฟาน</t>
  </si>
  <si>
    <t xml:space="preserve">  Kham Sakaesaeng subdistrict  municipality</t>
  </si>
  <si>
    <t xml:space="preserve">  เทศบาลตำบลขามสะแกแสง</t>
  </si>
  <si>
    <t xml:space="preserve">  Kham Sakaesaeng district</t>
  </si>
  <si>
    <t xml:space="preserve">  Dan Khla subdistrict  municipality</t>
  </si>
  <si>
    <t xml:space="preserve">  เทศบาลตำบลด่านคล้า</t>
  </si>
  <si>
    <t xml:space="preserve">  Mai subdistrict  municipality</t>
  </si>
  <si>
    <t xml:space="preserve">  เทศบาลตำบลใหม่</t>
  </si>
  <si>
    <t xml:space="preserve">  Don Wai subdistrict  municipality</t>
  </si>
  <si>
    <t xml:space="preserve">  เทศบาลตำบลดอนหวาย</t>
  </si>
  <si>
    <t xml:space="preserve">  Makha subdistrict  municipality</t>
  </si>
  <si>
    <t xml:space="preserve">  เทศบาลตำบลมะค่า</t>
  </si>
  <si>
    <t xml:space="preserve">  Talat Khae subdistrict  municipality</t>
  </si>
  <si>
    <t xml:space="preserve">  เทศบาลตำบลตลาดแค</t>
  </si>
  <si>
    <t xml:space="preserve">  Non Sung subdistrict  municipality</t>
  </si>
  <si>
    <t xml:space="preserve">  เทศบาลตำบลโนนสูง</t>
  </si>
  <si>
    <t xml:space="preserve">  Non Sung district</t>
  </si>
  <si>
    <t xml:space="preserve">  Banlang subdistrict  municipality</t>
  </si>
  <si>
    <t xml:space="preserve">  เทศบาลตำบลบัลลังก์</t>
  </si>
  <si>
    <t xml:space="preserve">  Non Thai subdistrict  municipality</t>
  </si>
  <si>
    <t xml:space="preserve">  เทศบาลตำบลโนนไทย</t>
  </si>
  <si>
    <t xml:space="preserve">  Khok Sawai subdistrict  municipality</t>
  </si>
  <si>
    <t xml:space="preserve">  เทศบาลตำบลโคกสวาย</t>
  </si>
  <si>
    <t xml:space="preserve">  Non Thai district</t>
  </si>
  <si>
    <t xml:space="preserve">  Nong Bua Takiat subdistrict  municipality</t>
  </si>
  <si>
    <t xml:space="preserve">  เทศบาลตำบลหนองบัวตะเกียด</t>
  </si>
  <si>
    <t xml:space="preserve">  Nong Krat subdistrict  municipality</t>
  </si>
  <si>
    <t xml:space="preserve">  เทศบาลตำบลหนองกราด</t>
  </si>
  <si>
    <t xml:space="preserve">  Dan Khun Thot subdistrict  municipality</t>
  </si>
  <si>
    <t xml:space="preserve">  เทศบาลตำบลด่านขุนทด</t>
  </si>
  <si>
    <t xml:space="preserve"> Dan Khun Thot district</t>
  </si>
  <si>
    <t xml:space="preserve">  Tha Yiem subdistrict  municipality</t>
  </si>
  <si>
    <t xml:space="preserve">   เทศบาลตำบลท่าเยี่ยม</t>
  </si>
  <si>
    <t xml:space="preserve">  Dan Kwian subdistrict  municipality</t>
  </si>
  <si>
    <t xml:space="preserve">   เทศบาลตำบลด่านเกวียน</t>
  </si>
  <si>
    <t xml:space="preserve">  Chok Chai subdistrict  municipality</t>
  </si>
  <si>
    <t xml:space="preserve">   เทศบาลตำบลโชคชัย</t>
  </si>
  <si>
    <t xml:space="preserve">  Municipal area</t>
  </si>
  <si>
    <t xml:space="preserve">  ในเขตเทศบาล</t>
  </si>
  <si>
    <t xml:space="preserve">  Chok Chai district</t>
  </si>
  <si>
    <t xml:space="preserve">   นอกเขตเทศบาล</t>
  </si>
  <si>
    <t xml:space="preserve">  Chakkarat subdistrict  municipality</t>
  </si>
  <si>
    <t xml:space="preserve">   เทศบาลตำบลจักราช</t>
  </si>
  <si>
    <t xml:space="preserve">  </t>
  </si>
  <si>
    <t xml:space="preserve">  Chakkarat district</t>
  </si>
  <si>
    <t xml:space="preserve">  Ban Lueam subdistrict  municipality</t>
  </si>
  <si>
    <t xml:space="preserve">  เทศบาลตำบลบ้านเหลื่อม</t>
  </si>
  <si>
    <t xml:space="preserve">  Ban Lueam district</t>
  </si>
  <si>
    <t xml:space="preserve">  Mueang Khong subdistrict  municipality</t>
  </si>
  <si>
    <t xml:space="preserve">  เทศบาลตำบลเมืองคง</t>
  </si>
  <si>
    <t xml:space="preserve">  Thephalai subdistrict  municipality</t>
  </si>
  <si>
    <t xml:space="preserve">  เทศบาลตำบลเทพาลัย</t>
  </si>
  <si>
    <t xml:space="preserve"> Khong district</t>
  </si>
  <si>
    <t xml:space="preserve">  Soeng Sang subdistrict  municipality</t>
  </si>
  <si>
    <t xml:space="preserve">  เทศบาลตำบลเสิงสาง</t>
  </si>
  <si>
    <t xml:space="preserve">  Non Sombun subdistrict  municipality</t>
  </si>
  <si>
    <t xml:space="preserve">  เทศบาลตำบลโนนสมบูรณ์</t>
  </si>
  <si>
    <t xml:space="preserve"> Soeng Sang district</t>
  </si>
  <si>
    <t xml:space="preserve">  Sai Yong-chai Wan subdistrict  municipality</t>
  </si>
  <si>
    <t xml:space="preserve">  เทศบาลตำบลไทรโยง-ไชยวาล</t>
  </si>
  <si>
    <t xml:space="preserve">  Sae subdistrict  municipality</t>
  </si>
  <si>
    <t xml:space="preserve">  เทศบาลตำบลแชะ</t>
  </si>
  <si>
    <t xml:space="preserve">  Chorakhe Hin subdistrict  municipality</t>
  </si>
  <si>
    <t xml:space="preserve">  เทศบาลตำบลจระเข้หิน</t>
  </si>
  <si>
    <t>Khon  Buri  district</t>
  </si>
  <si>
    <t xml:space="preserve">  Pruyai subdistrict  municipality</t>
  </si>
  <si>
    <t xml:space="preserve">  เทศบาลตำบลปรุใหญ่</t>
  </si>
  <si>
    <t xml:space="preserve">  Nong Khai Nam subdistrict  municipality</t>
  </si>
  <si>
    <t xml:space="preserve">  เทศบาลตำบลหนองไข่น้ำ</t>
  </si>
  <si>
    <t xml:space="preserve">  Pho Klang subdistrict  municipality</t>
  </si>
  <si>
    <t xml:space="preserve">  เทศบาลตำบลโพธิ์กลาง</t>
  </si>
  <si>
    <t xml:space="preserve">  Nongpailom subdistrict  municipality</t>
  </si>
  <si>
    <t xml:space="preserve">  เทศบาลตำบลหนองไผ่ล้อม </t>
  </si>
  <si>
    <t xml:space="preserve">  Hua  thale subdistrict municipality</t>
  </si>
  <si>
    <t xml:space="preserve">  เทศบาลตำบลหัวทะเล </t>
  </si>
  <si>
    <t xml:space="preserve">  Choho subdistrict  municipality</t>
  </si>
  <si>
    <t xml:space="preserve">  เทศบาลตำบลจอหอ</t>
  </si>
  <si>
    <t xml:space="preserve">  Khok Kruat subdistrict  municipality</t>
  </si>
  <si>
    <t xml:space="preserve">  เทศบาลตำบลโคกกรวด</t>
  </si>
  <si>
    <t xml:space="preserve">  Nakhon Ratchasima city  municipality</t>
  </si>
  <si>
    <t xml:space="preserve">  เทศบาลนครนครราชสีมา</t>
  </si>
  <si>
    <t xml:space="preserve"> Municipal area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</si>
  <si>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</si>
  <si>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</si>
  <si>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</si>
  <si>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</si>
  <si>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</si>
  <si>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</si>
  <si>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</si>
  <si>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</si>
  <si>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</si>
  <si>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อำเภอ </t>
  </si>
  <si>
    <t>Table 1.6</t>
  </si>
  <si>
    <t>ตาราง 1.6</t>
  </si>
  <si>
    <t>Source:   Nakhon Ratchasima  Provincial Administration Office</t>
  </si>
  <si>
    <t xml:space="preserve">  Chaloem Phra Kiat District</t>
  </si>
  <si>
    <t xml:space="preserve">  Sida Minor District </t>
  </si>
  <si>
    <t xml:space="preserve">อำเภอสีดา </t>
  </si>
  <si>
    <t xml:space="preserve">  Bua Lai Minor District </t>
  </si>
  <si>
    <t xml:space="preserve">  Lam Thamenchai Minor District </t>
  </si>
  <si>
    <t xml:space="preserve">อำเภอลำทะเมนชัย </t>
  </si>
  <si>
    <t xml:space="preserve">  Phra Thong Kham Minor District </t>
  </si>
  <si>
    <t xml:space="preserve">อำเภอพระทองคำ </t>
  </si>
  <si>
    <t xml:space="preserve">  Mueang Yang Minor District </t>
  </si>
  <si>
    <t xml:space="preserve">อำเภอเมืองยาง </t>
  </si>
  <si>
    <t xml:space="preserve">  Thepharak Minor District </t>
  </si>
  <si>
    <t xml:space="preserve">อำเภอเทพารักษ์ 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</si>
  <si>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</si>
  <si>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</si>
  <si>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</si>
  <si>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</si>
  <si>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</si>
  <si>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</si>
  <si>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</si>
  <si>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</si>
  <si>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</si>
  <si>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 Huai Thalaeng District</t>
  </si>
  <si>
    <t>หย่า Divorce</t>
  </si>
  <si>
    <t>สมรส Marriage</t>
  </si>
  <si>
    <t xml:space="preserve">  Soeng Sang District</t>
  </si>
  <si>
    <t xml:space="preserve">  Khon Buri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</si>
  <si>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</si>
  <si>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</si>
  <si>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</si>
  <si>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</si>
  <si>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</si>
  <si>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</si>
  <si>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</si>
  <si>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</si>
  <si>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</si>
  <si>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</si>
  <si>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Mueang Nakhon Ratchasima District</t>
  </si>
  <si>
    <t xml:space="preserve">Couple with Marriage and Divorce Certificate by District:  2013 - 2017 </t>
  </si>
  <si>
    <t>การจดทะเบียนสมรส และหย่า เป็นรายอำเภอ พ.ศ.  2556- 2560</t>
  </si>
  <si>
    <t xml:space="preserve">  Sida District</t>
  </si>
  <si>
    <t xml:space="preserve">  Bua Lai  District</t>
  </si>
  <si>
    <t xml:space="preserve">  Lam Thamenchai  District</t>
  </si>
  <si>
    <t xml:space="preserve">  Phra Thong Kham  District</t>
  </si>
  <si>
    <t xml:space="preserve">  Mueang Yang  District</t>
  </si>
  <si>
    <t xml:space="preserve">  Thepharak  District</t>
  </si>
  <si>
    <t>Village</t>
  </si>
  <si>
    <t>Subdistrict</t>
  </si>
  <si>
    <t>organization</t>
  </si>
  <si>
    <t>municipality</t>
  </si>
  <si>
    <t>(Km.)</t>
  </si>
  <si>
    <t>หมู่บ้าน</t>
  </si>
  <si>
    <t>ตำบล</t>
  </si>
  <si>
    <t>administration</t>
  </si>
  <si>
    <t xml:space="preserve">Town </t>
  </si>
  <si>
    <t>City</t>
  </si>
  <si>
    <t>to province</t>
  </si>
  <si>
    <t>เทศบาลตำบล</t>
  </si>
  <si>
    <t>เทศบาลเมือง</t>
  </si>
  <si>
    <t>เทศบาลนคร</t>
  </si>
  <si>
    <t>from district</t>
  </si>
  <si>
    <t>ส่วนตำบล</t>
  </si>
  <si>
    <t>Distance</t>
  </si>
  <si>
    <t>องค์การบริหาร</t>
  </si>
  <si>
    <t>(กม.)</t>
  </si>
  <si>
    <t>อำเภอถึงจังหวัด</t>
  </si>
  <si>
    <t>เขตการปกครอง  Administration zone</t>
  </si>
  <si>
    <t>ระยะทางจาก</t>
  </si>
  <si>
    <t xml:space="preserve">  Phimai District</t>
  </si>
  <si>
    <t xml:space="preserve">  Pak Thong Chai District</t>
  </si>
  <si>
    <t xml:space="preserve"> -</t>
  </si>
  <si>
    <t xml:space="preserve">   - </t>
  </si>
  <si>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</si>
  <si>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</si>
  <si>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</si>
  <si>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</si>
  <si>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</si>
  <si>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</si>
  <si>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Crude birth and death rate per 1,000 populations.</t>
  </si>
  <si>
    <t xml:space="preserve">Note:  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</si>
  <si>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</si>
  <si>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</si>
  <si>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</si>
  <si>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</si>
  <si>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</si>
  <si>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</si>
  <si>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</si>
  <si>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</si>
  <si>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</si>
  <si>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</si>
  <si>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</si>
  <si>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</si>
  <si>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</si>
  <si>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</si>
  <si>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</si>
  <si>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</si>
  <si>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อัตรา  Rate</t>
  </si>
  <si>
    <t>จำนวน  Number</t>
  </si>
  <si>
    <t xml:space="preserve">No cooking </t>
  </si>
  <si>
    <t>ไม่มีการหุงต้ม</t>
  </si>
  <si>
    <t>Other</t>
  </si>
  <si>
    <t>Electricity</t>
  </si>
  <si>
    <t>ไฟฟ้า</t>
  </si>
  <si>
    <t>Gas</t>
  </si>
  <si>
    <t>แก๊ส</t>
  </si>
  <si>
    <t>Kerosene</t>
  </si>
  <si>
    <t>น้ำมันก๊าด</t>
  </si>
  <si>
    <t>Wood</t>
  </si>
  <si>
    <t>ไม้</t>
  </si>
  <si>
    <t>Charcoal</t>
  </si>
  <si>
    <t>ถ่าน</t>
  </si>
  <si>
    <t>Cooking fuel</t>
  </si>
  <si>
    <t>การใช้เชื้อเพลิงที่ใช้ในการปรุงอาหาร</t>
  </si>
  <si>
    <t>Pit or hole in ground or into river and others</t>
  </si>
  <si>
    <t>ส้วมหลุม ถัง บ่อปลา ถ่ายลงแม่น้ำลำคลองหรือส้วมลักษณะอื่น ๆ</t>
  </si>
  <si>
    <t>Flush and mould latrine</t>
  </si>
  <si>
    <t>ส้วมชักโครกและส้วมซึม</t>
  </si>
  <si>
    <t>Mould latrine</t>
  </si>
  <si>
    <t>ส้วมซึม</t>
  </si>
  <si>
    <t>Flush latrine</t>
  </si>
  <si>
    <t>ส้วมชักโครก</t>
  </si>
  <si>
    <t>No facility nearby</t>
  </si>
  <si>
    <t>ไม่มีส้วม</t>
  </si>
  <si>
    <t>Toilet facilities</t>
  </si>
  <si>
    <t>การใช้ส้วม</t>
  </si>
  <si>
    <t>Rain water</t>
  </si>
  <si>
    <t>น้ำฝน</t>
  </si>
  <si>
    <t>River, stream etc.</t>
  </si>
  <si>
    <t>น้ำจากแม่น้ำ ลำธารหรือคลอง</t>
  </si>
  <si>
    <t xml:space="preserve">Well or underground water </t>
  </si>
  <si>
    <t>น้ำบ่อ/น้ำบาดาลนอกบ้าน</t>
  </si>
  <si>
    <t>Outside piped or public tap</t>
  </si>
  <si>
    <t>น้ำประปานอกบ้าน</t>
  </si>
  <si>
    <t xml:space="preserve">Inside piped or underground water </t>
  </si>
  <si>
    <t>น้ำบ่อ/น้ำบาดาลภายในบ้าน</t>
  </si>
  <si>
    <t>Inside piped water supply</t>
  </si>
  <si>
    <t>น้ำประปาภายในบ้าน</t>
  </si>
  <si>
    <t>Bottle-water</t>
  </si>
  <si>
    <t>น้ำดื่มบรรจุขวด</t>
  </si>
  <si>
    <t>Drinking water</t>
  </si>
  <si>
    <t>น้ำดื่ม</t>
  </si>
  <si>
    <t>Major housing characteristics</t>
  </si>
  <si>
    <t>2559</t>
  </si>
  <si>
    <t>2558</t>
  </si>
  <si>
    <t>2557</t>
  </si>
  <si>
    <t>2556</t>
  </si>
  <si>
    <t xml:space="preserve">ลักษณะที่สำคัญของครัวเรือน </t>
  </si>
  <si>
    <t>River, Stream etc.</t>
  </si>
  <si>
    <t>Outside piped or underground water</t>
  </si>
  <si>
    <t>น้ำบ่อ/น้ำบาดาลภายนอกบ้าน</t>
  </si>
  <si>
    <t>Inside piped underground water</t>
  </si>
  <si>
    <t>Inside Piped Water Supply</t>
  </si>
  <si>
    <t>Water supply</t>
  </si>
  <si>
    <t>การใช้น้ำ</t>
  </si>
  <si>
    <t>Occupied rented free</t>
  </si>
  <si>
    <t>อยู่โดยไม่เสียค่าเช่า</t>
  </si>
  <si>
    <t xml:space="preserve">Rents </t>
  </si>
  <si>
    <t>บ้านเช่า</t>
  </si>
  <si>
    <t>Owns dwelling on rented land</t>
  </si>
  <si>
    <t>เป็นเจ้าของบ้านแต่เช่าที่ดิน</t>
  </si>
  <si>
    <t>Owns dwelling and land</t>
  </si>
  <si>
    <t>เป็นเจ้าของบ้านและที่ดิน</t>
  </si>
  <si>
    <t>Occupancy status</t>
  </si>
  <si>
    <t>สถานภาพการครอบครองที่อยู่อาศัย</t>
  </si>
  <si>
    <t>วัสดุอื่น ๆ</t>
  </si>
  <si>
    <t xml:space="preserve">Re-used materials </t>
  </si>
  <si>
    <t>วัสดุใช้แล้ว</t>
  </si>
  <si>
    <t>Local materials</t>
  </si>
  <si>
    <t>วัสดุที่หาได้ตามท้องถิ่น</t>
  </si>
  <si>
    <t>Brick and wood</t>
  </si>
  <si>
    <t>ครึ่งตึกครึ่งไม้</t>
  </si>
  <si>
    <t>Cement, brick or stone</t>
  </si>
  <si>
    <t>ตึก</t>
  </si>
  <si>
    <t>Construction materials</t>
  </si>
  <si>
    <t>ชนิดของวัสดุก่อสร้างที่อยู่อาศัย</t>
  </si>
  <si>
    <t>Improvised quarters</t>
  </si>
  <si>
    <t xml:space="preserve">ที่อยู่อาศัยชั่วคราว </t>
  </si>
  <si>
    <t>Room or rooms</t>
  </si>
  <si>
    <t>ห้องภายในบ้าน</t>
  </si>
  <si>
    <t>Apartment or flat</t>
  </si>
  <si>
    <t>ห้องชุด</t>
  </si>
  <si>
    <t>Townhouse or twinhouse</t>
  </si>
  <si>
    <t>ทาวน์เฮาส์หรือบ้านแฝด</t>
  </si>
  <si>
    <t>Row house</t>
  </si>
  <si>
    <t>ห้องแถว</t>
  </si>
  <si>
    <t>Detached house</t>
  </si>
  <si>
    <t>บ้านโดด</t>
  </si>
  <si>
    <t>Type of dwelling</t>
  </si>
  <si>
    <t>ประเภทของที่อยู่อาศัย</t>
  </si>
  <si>
    <t>Source:  Nakhon Ratchasima Provincial Health Office</t>
  </si>
  <si>
    <t xml:space="preserve">    ที่มา:   สำนักงานสาธารณสุขจังหวัดนครราชสีมา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</si>
  <si>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</si>
  <si>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</si>
  <si>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</si>
  <si>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</si>
  <si>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</si>
  <si>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</si>
  <si>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>Condom</t>
  </si>
  <si>
    <t>Norplant</t>
  </si>
  <si>
    <t>Injection</t>
  </si>
  <si>
    <t>Vasectomy</t>
  </si>
  <si>
    <t>Tubectomy</t>
  </si>
  <si>
    <t>Oral pills</t>
  </si>
  <si>
    <t>device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</si>
  <si>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</si>
  <si>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</si>
  <si>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</si>
  <si>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</si>
  <si>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</si>
  <si>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</si>
  <si>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</si>
  <si>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ห่วงอนามัย</t>
  </si>
  <si>
    <t>วิธีคุมกำเนิด Contraceptive methods</t>
  </si>
  <si>
    <t>Source:  Nakhon Ratchasima  Provincial Health Office</t>
  </si>
  <si>
    <t>2556 (2013)</t>
  </si>
  <si>
    <t>2555 (2012)</t>
  </si>
  <si>
    <t>2554 (2011)</t>
  </si>
  <si>
    <t>Oral pill</t>
  </si>
  <si>
    <t>ปี (Year)</t>
  </si>
  <si>
    <t xml:space="preserve">            ที่มา:  การสำรวจภาวะเศรษฐกิจและสังคมของครัวเรือนจังหวัดนครราชสีมา พ.ศ. 2556 - 2560 สำนักงานสถิติแห่งชาติ</t>
  </si>
  <si>
    <t xml:space="preserve">   Source:   The 2013 - 2017 Household Socio - Economic Survey, Nakhon Ratchasima   Province,  National Statistical Office</t>
  </si>
  <si>
    <t>2560</t>
  </si>
  <si>
    <t>ตาราง 1.11</t>
  </si>
  <si>
    <t>Table 1.11</t>
  </si>
  <si>
    <t>ตาราง  1.8</t>
  </si>
  <si>
    <t>Table  1.8</t>
  </si>
  <si>
    <t xml:space="preserve">2561 (2018) </t>
  </si>
  <si>
    <t xml:space="preserve">      2561      (2018)   </t>
  </si>
  <si>
    <t xml:space="preserve">      2560      (2017)   </t>
  </si>
  <si>
    <t xml:space="preserve">      2559      (2016)   </t>
  </si>
  <si>
    <t xml:space="preserve">      2558       (2015)   </t>
  </si>
  <si>
    <t xml:space="preserve">      2557       (2014)   </t>
  </si>
  <si>
    <t>บ้านจากการทะเบียน เป็นรายอำเภอ พ.ศ.  2557-2561  (ต่อ)</t>
  </si>
  <si>
    <t>House from Registration Record by District: 2014-2018 (Cont.)</t>
  </si>
  <si>
    <t>บ้านจากการทะเบียน เป็นรายอำเภอ พ.ศ.  2557-2561</t>
  </si>
  <si>
    <t>House from Registration Record by District: 2014-2018</t>
  </si>
  <si>
    <t>ร้อยละของครัวเรือน จำแนกตามลักษณะที่สำคัญของครัวเรือน จังหวัดนครราชสีมา พ.ศ. 2557 - 2561</t>
  </si>
  <si>
    <t>Percentage of Households by Major Housing Characteristics Nakhon Ratchasima  Province: 2014 - 2018</t>
  </si>
  <si>
    <t>2561</t>
  </si>
  <si>
    <t>(2018)</t>
  </si>
  <si>
    <t>ตาราง 1.11 ร้อยละของครัวเรือน จำแนกตามลักษณะที่สำคัญของครัวเรือน จังหวัดนครราชสีมา พ.ศ. 2557-2561 (ต่อ)</t>
  </si>
  <si>
    <t>Table 1.11 Percentage of Households by Major Housing Characteristics Nakhon Ratchasima  Province: 2014-2018 (Cont.)</t>
  </si>
  <si>
    <t>ตาราง 1.9</t>
  </si>
  <si>
    <t>Table 1.9</t>
  </si>
  <si>
    <t>ผู้รับบริการวางแผนครอบครัวรายใหม่ จำแนกตามวิธีคุมกำเนิด เป็นรายอำเภอ พ.ศ.  2561</t>
  </si>
  <si>
    <t>New Family Planning Acceptors by Contraceptive Methods and District:  2018</t>
  </si>
  <si>
    <t>ผู้รับบริการวางแผนครอบครัวรายใหม่ จำแนกตามวิธีคุมกำเนิด เป็นรายอำเภอ พ.ศ.  2561  (ต่อ)</t>
  </si>
  <si>
    <t>New Family Planning Acceptors by Contraceptive Methods and District:  2018  (Cont.)</t>
  </si>
  <si>
    <t>2561 (2018)</t>
  </si>
  <si>
    <t>ผู้รับบริการวางแผนครอบครัวรายใหม่ จำแนกตามวิธีคุมกำเนิด พ.ศ. 2557-2561</t>
  </si>
  <si>
    <t>New Family Planning Acceptors by Contraceptive Methods:  2014-2018</t>
  </si>
  <si>
    <t>การจดทะเบียนสมรส และหย่า เป็นรายอำเภอ พ.ศ.  2557 - 2561 (ต่อ)</t>
  </si>
  <si>
    <t>Couple with Marriage and Divorce Certificate by District:  2014 - 2018 (Cont.)</t>
  </si>
  <si>
    <t>ตำบลหนองยาง</t>
  </si>
  <si>
    <t>ตำบลหนองงูเหลือม</t>
  </si>
  <si>
    <t>ตำบลพระพุทธ</t>
  </si>
  <si>
    <t>ตำบลท่าช้าง</t>
  </si>
  <si>
    <t>ตำบลช้างทอง</t>
  </si>
  <si>
    <t>รวม   นอกเขตเทศบาลอำเภอเฉลิมพระเกียรติ</t>
  </si>
  <si>
    <t>ท้องถิ่นเทศบาลตำบลท่าช้าง</t>
  </si>
  <si>
    <t>รวม   ในเขตเทศบาลอำเภอเฉลิมพระเกียรติ</t>
  </si>
  <si>
    <t>ตำบลหนองตาดใหญ่</t>
  </si>
  <si>
    <t>ตำบลสามเมือง</t>
  </si>
  <si>
    <t>ตำบลโนนประดู่</t>
  </si>
  <si>
    <t>ตำบลโพนทอง</t>
  </si>
  <si>
    <t>ตำบลสีดา</t>
  </si>
  <si>
    <t>รวม   นอกเขตเทศบาลอำเภอสีดา</t>
  </si>
  <si>
    <t>ท้องถิ่นเทศบาลตำบลสีดา</t>
  </si>
  <si>
    <t>รวม   ในเขตเทศบาลอำเภอสีดา</t>
  </si>
  <si>
    <t>ตำบลหนองหว้า</t>
  </si>
  <si>
    <t>ตำบลบัวลาย</t>
  </si>
  <si>
    <t>ตำบลโนนจาน</t>
  </si>
  <si>
    <t>ตำบลเมืองพะไล</t>
  </si>
  <si>
    <t>รวม   นอกเขตเทศบาลอำเภอบัวลาย</t>
  </si>
  <si>
    <t>ท้องถิ่นเทศบาลตำบลหนองบัวลาย</t>
  </si>
  <si>
    <t>รวม   ในเขตเทศบาลอำเภอบัวลาย</t>
  </si>
  <si>
    <t>ตำบลไพล</t>
  </si>
  <si>
    <t>ตำบลช่องแมว</t>
  </si>
  <si>
    <t>ตำบลบ้านยาง</t>
  </si>
  <si>
    <t>ตำบลขุย</t>
  </si>
  <si>
    <t>รวม   นอกเขตเทศบาลอำเภอลำทะเมนชัย</t>
  </si>
  <si>
    <t>ท้องถิ่นเทศบาลตำบลหนองบัววง</t>
  </si>
  <si>
    <t>รวม   ในเขตเทศบาลอำเภอลำทะเมนชัย</t>
  </si>
  <si>
    <t>ตำบลหนองหอย</t>
  </si>
  <si>
    <t>ตำบลทัพรั้ง</t>
  </si>
  <si>
    <t>ตำบลพังเทียม</t>
  </si>
  <si>
    <t>ตำบลมาบกราด</t>
  </si>
  <si>
    <t>ตำบลสระพระ</t>
  </si>
  <si>
    <t>รวม   นอกเขตเทศบาลอำเภอพระทองคำ</t>
  </si>
  <si>
    <t>ท้องถิ่นเทศบาลตำบลพระทองคำ</t>
  </si>
  <si>
    <t>รวม   ในเขตเทศบาลอำเภอพระทองคำ</t>
  </si>
  <si>
    <t xml:space="preserve">HOUSE </t>
  </si>
  <si>
    <t>TOTAL</t>
  </si>
  <si>
    <t>FEMALE</t>
  </si>
  <si>
    <t>MALE</t>
  </si>
  <si>
    <t>บ้าน</t>
  </si>
  <si>
    <t>ประจำปี พ.ศ.2561</t>
  </si>
  <si>
    <t>รายงานสถิติจำนวนประชากรและบ้าน</t>
  </si>
  <si>
    <t>ตำบลโนนอุดม</t>
  </si>
  <si>
    <t>ตำบลละหานปลาค้าว</t>
  </si>
  <si>
    <t>ตำบลกระเบื้องนอก</t>
  </si>
  <si>
    <t>ตำบลเมืองยาง</t>
  </si>
  <si>
    <t>รวม   นอกเขตเทศบาลอำเภอเมืองยาง</t>
  </si>
  <si>
    <t>ท้องถิ่นเทศบาลตำบลเมืองยาง</t>
  </si>
  <si>
    <t>รวม   ในเขตเทศบาลอำเภอเมืองยาง</t>
  </si>
  <si>
    <t>ตำบลวังยายทอง</t>
  </si>
  <si>
    <t>ตำบลบึงปรือ</t>
  </si>
  <si>
    <t>ตำบลหนองแวง</t>
  </si>
  <si>
    <t>ตำบลสำนักตะคร้อ</t>
  </si>
  <si>
    <t>ตำบลไทยสามัคคี</t>
  </si>
  <si>
    <t>ตำบลอุดมทรัพย์</t>
  </si>
  <si>
    <t>ตำบลระเริง</t>
  </si>
  <si>
    <t>ตำบลวังหมี</t>
  </si>
  <si>
    <t>ตำบลวังน้ำเขียว</t>
  </si>
  <si>
    <t>รวม   นอกเขตเทศบาลอำเภอวังน้ำเขียว</t>
  </si>
  <si>
    <t>ท้องถิ่นเทศบาลตำบลศาลเจ้าพ่อ</t>
  </si>
  <si>
    <t>รวม   ในเขตเทศบาลอำเภอวังน้ำเขียว</t>
  </si>
  <si>
    <t>ตำบลดอนยาวใหญ่</t>
  </si>
  <si>
    <t>ตำบลวังหิน</t>
  </si>
  <si>
    <t>ตำบลสำพะเนียง</t>
  </si>
  <si>
    <t>ตำบลโนนตาเถร</t>
  </si>
  <si>
    <t>ตำบลโนนแดง</t>
  </si>
  <si>
    <t>รวม   นอกเขตเทศบาลอำเภอโนนแดง</t>
  </si>
  <si>
    <t>ท้องถิ่นเทศบาลตำบลโนนแดง</t>
  </si>
  <si>
    <t>รวม   ในเขตเทศบาลอำเภอโนนแดง</t>
  </si>
  <si>
    <t>ตำบลบึงสำโรง</t>
  </si>
  <si>
    <t>ตำบลสีสุก</t>
  </si>
  <si>
    <t>ตำบลบึงพะไล</t>
  </si>
  <si>
    <t>ตำบลโนนสำราญ</t>
  </si>
  <si>
    <t>ตำบลแก้งสนามนาง</t>
  </si>
  <si>
    <t>ตำบลบ้านใหม่</t>
  </si>
  <si>
    <t>ตำบลหนองไม้ไผ่</t>
  </si>
  <si>
    <t>ตำบลลุงเขว้า</t>
  </si>
  <si>
    <t>ตำบลหนองตะไก้</t>
  </si>
  <si>
    <t>ตำบลแหลมทอง</t>
  </si>
  <si>
    <t>ตำบลหนองหัวแรต</t>
  </si>
  <si>
    <t>ตำบลไทยเจริญ</t>
  </si>
  <si>
    <t>ตำบลสารภี</t>
  </si>
  <si>
    <t>ตำบลหนองบุนนาก</t>
  </si>
  <si>
    <t>ตำบลพญาเย็น</t>
  </si>
  <si>
    <t>ตำบลหนองน้ำแดง</t>
  </si>
  <si>
    <t>ตำบลคลองม่วง</t>
  </si>
  <si>
    <t>ตำบลโป่งตาลอง</t>
  </si>
  <si>
    <t>ตำบลขนงพระ</t>
  </si>
  <si>
    <t>ตำบลหนองสาหร่าย</t>
  </si>
  <si>
    <t>ตำบลวังกะทะ</t>
  </si>
  <si>
    <t>ตำบลจันทึก</t>
  </si>
  <si>
    <t>ตำบลปากช่อง</t>
  </si>
  <si>
    <t>รวม   นอกเขตเทศบาลอำเภอปากช่อง</t>
  </si>
  <si>
    <t>ท้องถิ่นเทศบาลเมืองปากช่อง</t>
  </si>
  <si>
    <t>ท้องถิ่นเทศบาลตำบลกลางดง</t>
  </si>
  <si>
    <t>ท้องถิ่นเทศบาลตำบลวังไทร</t>
  </si>
  <si>
    <t>ท้องถิ่นเทศบาลตำบลหมูสี</t>
  </si>
  <si>
    <t>ท้องถิ่นเทศบาลตำบลสีมามงคล</t>
  </si>
  <si>
    <t>รวม   ในเขตเทศบาลอำเภอปากช่อง</t>
  </si>
  <si>
    <t>ตำบลหนองบัวน้อย</t>
  </si>
  <si>
    <t>ตำบลดอนเมือง</t>
  </si>
  <si>
    <t>ตำบลคลองไผ่</t>
  </si>
  <si>
    <t>ตำบลมิตรภาพ</t>
  </si>
  <si>
    <t>ตำบลวังโรงใหญ่</t>
  </si>
  <si>
    <t>ตำบลกุดน้อย</t>
  </si>
  <si>
    <t>ตำบลหนองหญ้าขาว</t>
  </si>
  <si>
    <t>ตำบลลาดบัวขาว</t>
  </si>
  <si>
    <t>ตำบลกฤษณา</t>
  </si>
  <si>
    <t>ตำบลบ้านหัน</t>
  </si>
  <si>
    <t>ตำบลสีคิ้ว</t>
  </si>
  <si>
    <t>รวม   นอกเขตเทศบาลอำเภอสีคิ้ว</t>
  </si>
  <si>
    <t>ท้องถิ่นเทศบาลตำบลคลองไผ่</t>
  </si>
  <si>
    <t>ท้องถิ่นเทศบาลตำบลลาดบัวขาว</t>
  </si>
  <si>
    <t>ท้องถิ่นเทศบาลเมืองสีคิ้ว</t>
  </si>
  <si>
    <t>ท้องถิ่นเทศบาลตำบลหนองน้ำใส</t>
  </si>
  <si>
    <t>รวม   ในเขตเทศบาลอำเภอสีคิ้ว</t>
  </si>
  <si>
    <t>ตำบลบึงอ้อ</t>
  </si>
  <si>
    <t>ตำบลหนองสรวง</t>
  </si>
  <si>
    <t>ตำบลพันดุง</t>
  </si>
  <si>
    <t>ตำบลโป่งแดง</t>
  </si>
  <si>
    <t>ตำบลขามทะเลสอ</t>
  </si>
  <si>
    <t>รวม   นอกเขตเทศบาลอำเภอขามทะเลสอ</t>
  </si>
  <si>
    <t>ท้องถิ่นเทศบาลตำบลขามทะเลสอ</t>
  </si>
  <si>
    <t>รวม   ในเขตเทศบาลอำเภอขามทะเลสอ</t>
  </si>
  <si>
    <t>ตำบลกุดจิก</t>
  </si>
  <si>
    <t>ตำบลนากลาง</t>
  </si>
  <si>
    <t>ตำบลมะเกลือใหม่</t>
  </si>
  <si>
    <t>ตำบลมะเกลือเก่า</t>
  </si>
  <si>
    <t>ตำบลโค้งยาง</t>
  </si>
  <si>
    <t>ตำบลโนนค่า</t>
  </si>
  <si>
    <t>ตำบลบุ่งขี้เหล็ก</t>
  </si>
  <si>
    <t>ตำบลโคราช</t>
  </si>
  <si>
    <t>ตำบลเสมา</t>
  </si>
  <si>
    <t>ตำบลสูงเนิน</t>
  </si>
  <si>
    <t>รวม   นอกเขตเทศบาลอำเภอสูงเนิน</t>
  </si>
  <si>
    <t>ท้องถิ่นเทศบาลตำบลกุดจิก</t>
  </si>
  <si>
    <t>ท้องถิ่นเทศบาลตำบลสูงเนิน</t>
  </si>
  <si>
    <t>รวม   ในเขตเทศบาลอำเภอสูงเนิน</t>
  </si>
  <si>
    <t>ตำบลโนนยอ</t>
  </si>
  <si>
    <t>ตำบลโนนตูม</t>
  </si>
  <si>
    <t>ตำบลหนองหลัก</t>
  </si>
  <si>
    <t>ตำบลโนนรัง</t>
  </si>
  <si>
    <t>ตำบลตลาดไทร</t>
  </si>
  <si>
    <t>ตำบลสาหร่าย</t>
  </si>
  <si>
    <t>ตำบลท่าลาด</t>
  </si>
  <si>
    <t>ตำบลประสุข</t>
  </si>
  <si>
    <t>ตำบลชุมพวง</t>
  </si>
  <si>
    <t>ท้องถิ่นเทศบาลตำบลชุมพวง</t>
  </si>
  <si>
    <t>รวม   ในเขตเทศบาลอำเภอชุมพวง</t>
  </si>
  <si>
    <t>ตำบลห้วยแคน</t>
  </si>
  <si>
    <t>ตำบลตะโก</t>
  </si>
  <si>
    <t>ตำบลหลุ่งประดู่</t>
  </si>
  <si>
    <t>ตำบลกงรถ</t>
  </si>
  <si>
    <t>ตำบลงิ้ว</t>
  </si>
  <si>
    <t>ตำบลหินดาด</t>
  </si>
  <si>
    <t>ตำบลหลุ่งตะเคียน</t>
  </si>
  <si>
    <t>ตำบลเมืองพลับพลา</t>
  </si>
  <si>
    <t>ตำบลทับสวาย</t>
  </si>
  <si>
    <t>ตำบลห้วยแถลง</t>
  </si>
  <si>
    <t>รวม   นอกเขตเทศบาลอำเภอห้วยแถลง</t>
  </si>
  <si>
    <t>ท้องถิ่นเทศบาลตำบลห้วยแถลง</t>
  </si>
  <si>
    <t>ท้องถิ่นเทศบาลตำบลหินดาด</t>
  </si>
  <si>
    <t>รวม   ในเขตเทศบาลอำเภอห้วยแถลง</t>
  </si>
  <si>
    <t>ตำบลหนองระเวียง</t>
  </si>
  <si>
    <t>ตำบลธารละหลอด</t>
  </si>
  <si>
    <t>ตำบลดงใหญ่</t>
  </si>
  <si>
    <t>ตำบลกระชอน</t>
  </si>
  <si>
    <t>ตำบลนิคมสร้างตนเอง</t>
  </si>
  <si>
    <t>ตำบลชีวาน</t>
  </si>
  <si>
    <t>ตำบลรังกาใหญ่</t>
  </si>
  <si>
    <t>ตำบลท่าหลวง</t>
  </si>
  <si>
    <t>ตำบลกระเบื้องใหญ่</t>
  </si>
  <si>
    <t>ตำบลโบสถ์</t>
  </si>
  <si>
    <t>ตำบลสัมฤทธิ์</t>
  </si>
  <si>
    <t>ตำบลในเมือง</t>
  </si>
  <si>
    <t>รวม   นอกเขตเทศบาลอำเภอพิมาย</t>
  </si>
  <si>
    <t>ท้องถิ่นเทศบาลตำบลพิมาย</t>
  </si>
  <si>
    <t>รวม   ในเขตเทศบาลอำเภอพิมาย</t>
  </si>
  <si>
    <t>ตำบลบ่อปลาทอง</t>
  </si>
  <si>
    <t>ตำบลเกษมทรัพย์</t>
  </si>
  <si>
    <t>ตำบลสุขเกษม</t>
  </si>
  <si>
    <t>ตำบลธงชัยเหนือ</t>
  </si>
  <si>
    <t>ตำบลภูหลวง</t>
  </si>
  <si>
    <t>ตำบลสะแกราช</t>
  </si>
  <si>
    <t>ตำบลตูม</t>
  </si>
  <si>
    <t>ตำบลดอน</t>
  </si>
  <si>
    <t>ตำบลนกออก</t>
  </si>
  <si>
    <t>ตำบลตะขบ</t>
  </si>
  <si>
    <t>ตำบลสำโรง</t>
  </si>
  <si>
    <t>ตำบลโคกไทย</t>
  </si>
  <si>
    <t>ตำบลตะคุ</t>
  </si>
  <si>
    <t>ตำบลเมืองปัก</t>
  </si>
  <si>
    <t>รวม   นอกเขตเทศบาลอำเภอปักธงชัย</t>
  </si>
  <si>
    <t>ท้องถิ่นเทศบาลตำบลตะขบ</t>
  </si>
  <si>
    <t>ท้องถิ่นเทศบาลเมืองเมืองปัก</t>
  </si>
  <si>
    <t>ท้องถิ่นเทศบาลตำบลลำนางแก้ว</t>
  </si>
  <si>
    <t>รวม   ในเขตเทศบาลอำเภอปักธงชัย</t>
  </si>
  <si>
    <t>ตำบลเมืองโดน</t>
  </si>
  <si>
    <t>ตำบลโคกกลาง</t>
  </si>
  <si>
    <t>ตำบลทุ่งสว่าง</t>
  </si>
  <si>
    <t>ตำบลโนนเพ็ด</t>
  </si>
  <si>
    <t>ตำบลนางรำ</t>
  </si>
  <si>
    <t>ตำบลดอนมัน</t>
  </si>
  <si>
    <t>ตำบลหันห้วยทราย</t>
  </si>
  <si>
    <t>ตำบลหนองค่าย</t>
  </si>
  <si>
    <t>ตำบลหนองพลวง</t>
  </si>
  <si>
    <t>ตำบลวังไม้แดง</t>
  </si>
  <si>
    <t>ตำบลกระทุ่มราย</t>
  </si>
  <si>
    <t>ตำบลประทาย</t>
  </si>
  <si>
    <t>รวม   นอกเขตเทศบาลอำเภอประทาย</t>
  </si>
  <si>
    <t>ท้องถิ่นเทศบาลตำบลประทาย</t>
  </si>
  <si>
    <t>รวม   ในเขตเทศบาลอำเภอประทาย</t>
  </si>
  <si>
    <t>ตำบลหนองแจ้งใหญ่</t>
  </si>
  <si>
    <t>ตำบลขุนทอง</t>
  </si>
  <si>
    <t>ตำบลด่านช้าง</t>
  </si>
  <si>
    <t>ตำบลกุดจอก</t>
  </si>
  <si>
    <t>ตำบลโนนทองหลาง</t>
  </si>
  <si>
    <t>ตำบลหนองบัวสะอาด</t>
  </si>
  <si>
    <t>ตำบลดอนตะหนิน</t>
  </si>
  <si>
    <t>ตำบลเสมาใหญ่</t>
  </si>
  <si>
    <t>ตำบลห้วยยาง</t>
  </si>
  <si>
    <t>ตำบลบัวใหญ่</t>
  </si>
  <si>
    <t>รวม   นอกเขตเทศบาลอำเภอบัวใหญ่</t>
  </si>
  <si>
    <t>ท้องถิ่นเทศบาลเมืองบัวใหญ่</t>
  </si>
  <si>
    <t>รวม   ในเขตเทศบาลอำเภอบัวใหญ่</t>
  </si>
  <si>
    <t>ตำบลเมืองเกษตร</t>
  </si>
  <si>
    <t>ตำบลหนองหัวฟาน</t>
  </si>
  <si>
    <t>ตำบลพะงาด</t>
  </si>
  <si>
    <t>ตำบลชีวึก</t>
  </si>
  <si>
    <t>ตำบลเมืองนาท</t>
  </si>
  <si>
    <t>ตำบลโนนเมือง</t>
  </si>
  <si>
    <t>ตำบลขามสะแกแสง</t>
  </si>
  <si>
    <t>รวม   นอกเขตเทศบาลอำเภอขามสะแกแสง</t>
  </si>
  <si>
    <t>ท้องถิ่นเทศบาลตำบลขามสะแกแสง</t>
  </si>
  <si>
    <t>ท้องถิ่นเทศบาลตำบลหนองหัวฟาน</t>
  </si>
  <si>
    <t>รวม   ในเขตเทศบาลอำเภอขามสะแกแสง</t>
  </si>
  <si>
    <t>ตำบลขามเฒ่า</t>
  </si>
  <si>
    <t>ตำบลจันอัด</t>
  </si>
  <si>
    <t>ตำบลดอนชมพู</t>
  </si>
  <si>
    <t>ตำบลธารปราสาท</t>
  </si>
  <si>
    <t>ตำบลบิง</t>
  </si>
  <si>
    <t>ตำบลพลสงคราม</t>
  </si>
  <si>
    <t>ตำบลมะค่า</t>
  </si>
  <si>
    <t>ตำบลลำคอหงษ์</t>
  </si>
  <si>
    <t>ตำบลลำมูล</t>
  </si>
  <si>
    <t>ตำบลหลุมข้าว</t>
  </si>
  <si>
    <t>ตำบลเมืองปราสาท</t>
  </si>
  <si>
    <t>ตำบลโตนด</t>
  </si>
  <si>
    <t>ตำบลใหม่</t>
  </si>
  <si>
    <t>รวม   นอกเขตเทศบาลอำเภอโนนสูง</t>
  </si>
  <si>
    <t>ท้องถิ่นเทศบาลตำบลโนนสูง</t>
  </si>
  <si>
    <t>ท้องถิ่นเทศบาลตำบลตลาดแค</t>
  </si>
  <si>
    <t>ท้องถิ่นเทศบาลตำบลมะค่า</t>
  </si>
  <si>
    <t>ท้องถิ่นเทศบาลตำบลดอนหวาย</t>
  </si>
  <si>
    <t>ท้องถิ่นเทศบาลตำบลใหม่</t>
  </si>
  <si>
    <t>ท้องถิ่นเทศบาลตำบลด่านคล้า</t>
  </si>
  <si>
    <t>รวม   ในเขตเทศบาลอำเภอโนนสูง</t>
  </si>
  <si>
    <t>ตำบลถนนโพธิ์</t>
  </si>
  <si>
    <t>ตำบลสายออ</t>
  </si>
  <si>
    <t>ตำบลบ้านวัง</t>
  </si>
  <si>
    <t>ตำบลค้างพลู</t>
  </si>
  <si>
    <t>ตำบลกำปัง</t>
  </si>
  <si>
    <t>ตำบลด่านจาก</t>
  </si>
  <si>
    <t>ตำบลโนนไทย</t>
  </si>
  <si>
    <t>รวม   นอกเขตเทศบาลอำเภอโนนไทย</t>
  </si>
  <si>
    <t>ท้องถิ่นเทศบาลตำบลโคกสวาย</t>
  </si>
  <si>
    <t>ท้องถิ่นเทศบาลตำบลโนนไทย</t>
  </si>
  <si>
    <t>ท้องถิ่นเทศบาลตำบลบัลลังก์</t>
  </si>
  <si>
    <t>รวม   ในเขตเทศบาลอำเภอโนนไทย</t>
  </si>
  <si>
    <t>ตำบลหนองไทร</t>
  </si>
  <si>
    <t>ตำบลโนนเมืองพัฒนา</t>
  </si>
  <si>
    <t>ตำบลห้วยบง</t>
  </si>
  <si>
    <t>ตำบลหนองบัวละคร</t>
  </si>
  <si>
    <t>ตำบลหนองกราด</t>
  </si>
  <si>
    <t>ตำบลสระจรเข้</t>
  </si>
  <si>
    <t>ตำบลพันชนะ</t>
  </si>
  <si>
    <t>ตำบลบ้านแปรง</t>
  </si>
  <si>
    <t>ตำบลบ้านเก่า</t>
  </si>
  <si>
    <t>ตำบลตะเคียน</t>
  </si>
  <si>
    <t>ตำบลด่านใน</t>
  </si>
  <si>
    <t>ตำบลด่านนอก</t>
  </si>
  <si>
    <t>ตำบลด่านขุนทด</t>
  </si>
  <si>
    <t>ตำบลกุดพิมาน</t>
  </si>
  <si>
    <t>รวม   นอกเขตเทศบาลอำเภอด่านขุนทด</t>
  </si>
  <si>
    <t>ท้องถิ่นเทศบาลตำบลด่านขุนทด</t>
  </si>
  <si>
    <t>ท้องถิ่นเทศบาลตำบลหนองกราด</t>
  </si>
  <si>
    <t>ท้องถิ่นเทศบาลตำบลหนองบัวตะเกียด</t>
  </si>
  <si>
    <t>รวม   ในเขตเทศบาลอำเภอด่านขุนทด</t>
  </si>
  <si>
    <t>ตำบลด่านเกวียน</t>
  </si>
  <si>
    <t>ตำบลละลมใหม่พัฒนา</t>
  </si>
  <si>
    <t>ตำบลโชคชัย</t>
  </si>
  <si>
    <t>ตำบลท่าจะหลุง</t>
  </si>
  <si>
    <t>ตำบลท่าลาดขาว</t>
  </si>
  <si>
    <t>ตำบลทุ่งอรุณ</t>
  </si>
  <si>
    <t>ตำบลท่าอ่าง</t>
  </si>
  <si>
    <t>ตำบลพลับพลา</t>
  </si>
  <si>
    <t>ตำบลกระโทก</t>
  </si>
  <si>
    <t>รวม   นอกเขตเทศบาลอำเภอโชคชัย</t>
  </si>
  <si>
    <t>ท้องถิ่นเทศบาลตำบลโชคชัย</t>
  </si>
  <si>
    <t>ท้องถิ่นเทศบาลตำบลด่านเกวียน</t>
  </si>
  <si>
    <t>ท้องถิ่นเทศบาลตำบลท่าเยี่ยม</t>
  </si>
  <si>
    <t>รวม   ในเขตเทศบาลอำเภอโชคชัย</t>
  </si>
  <si>
    <t>ตำบลหินโคน</t>
  </si>
  <si>
    <t>ตำบลคลองเมือง</t>
  </si>
  <si>
    <t>ตำบลศรีละกอ</t>
  </si>
  <si>
    <t>ตำบลหนองขาม</t>
  </si>
  <si>
    <t>ตำบลทองหลาง</t>
  </si>
  <si>
    <t>ตำบลจักราช</t>
  </si>
  <si>
    <t>รวม   นอกเขตเทศบาลอำเภอจักราช</t>
  </si>
  <si>
    <t>ท้องถิ่นเทศบาลตำบลจักราช</t>
  </si>
  <si>
    <t>รวม   ในเขตเทศบาลอำเภอจักราช</t>
  </si>
  <si>
    <t>ตำบลช่อระกา</t>
  </si>
  <si>
    <t>ตำบลโคกกระเบื้อง</t>
  </si>
  <si>
    <t>ตำบลวังโพธิ์</t>
  </si>
  <si>
    <t>ตำบลบ้านเหลื่อม</t>
  </si>
  <si>
    <t>รวม   นอกเขตเทศบาลอำเภอบ้านเหลื่อม</t>
  </si>
  <si>
    <t>ท้องถิ่นเทศบาลตำบลบ้านเหลื่อม</t>
  </si>
  <si>
    <t>รวม   ในเขตเทศบาลอำเภอบ้านเหลื่อม</t>
  </si>
  <si>
    <t>ตำบลขามสมบูรณ์</t>
  </si>
  <si>
    <t>ตำบลดอนใหญ่</t>
  </si>
  <si>
    <t>ตำบลโนนเต็ง</t>
  </si>
  <si>
    <t>ตำบลหนองบัว</t>
  </si>
  <si>
    <t>ตำบลหนองมะนาว</t>
  </si>
  <si>
    <t>ตำบลบ้านปรางค์</t>
  </si>
  <si>
    <t>ตำบลตาจั่น</t>
  </si>
  <si>
    <t>ตำบลเทพาลัย</t>
  </si>
  <si>
    <t>ตำบลคูขาด</t>
  </si>
  <si>
    <t>ตำบลเมืองคง</t>
  </si>
  <si>
    <t>รวม   นอกเขตเทศบาลอำเภอคง</t>
  </si>
  <si>
    <t>ท้องถิ่นเทศบาลตำบลเทพาลัย</t>
  </si>
  <si>
    <t>ท้องถิ่นเทศบาลตำบลเมืองคง</t>
  </si>
  <si>
    <t>รวม   ในเขตเทศบาลอำเภอคง</t>
  </si>
  <si>
    <t>ตำบลบ้านราษฎร์</t>
  </si>
  <si>
    <t>ตำบลสุขไพบูลย์</t>
  </si>
  <si>
    <t>ตำบลกุดโบสถ์</t>
  </si>
  <si>
    <t>ตำบลโนนสมบูรณ์</t>
  </si>
  <si>
    <t>ตำบลสระตะเคียน</t>
  </si>
  <si>
    <t>ตำบลเสิงสาง</t>
  </si>
  <si>
    <t>รวม   นอกเขตเทศบาลอำเภอเสิงสาง</t>
  </si>
  <si>
    <t>ท้องถิ่นเทศบาลตำบลโนนสมบูรณ์</t>
  </si>
  <si>
    <t>ท้องถิ่นเทศบาลตำบลเสิงสาง</t>
  </si>
  <si>
    <t>รวม   ในเขตเทศบาลอำเภอเสิงสาง</t>
  </si>
  <si>
    <t>ตำบลสระว่านพระยา</t>
  </si>
  <si>
    <t>ตำบลตะแบกบาน</t>
  </si>
  <si>
    <t>ตำบลครบุรีใต้</t>
  </si>
  <si>
    <t>ตำบลลำเพียก</t>
  </si>
  <si>
    <t>ตำบลอรพิมพ์</t>
  </si>
  <si>
    <t>ตำบลมาบตะโกเอน</t>
  </si>
  <si>
    <t>ตำบลจระเข้หิน</t>
  </si>
  <si>
    <t>ตำบลโคกกระชาย</t>
  </si>
  <si>
    <t>ตำบลครบุรี</t>
  </si>
  <si>
    <t>ตำบลเฉลียง</t>
  </si>
  <si>
    <t>ตำบลแชะ</t>
  </si>
  <si>
    <t>รวม   นอกเขตเทศบาลอำเภอครบุรี</t>
  </si>
  <si>
    <t>ท้องถิ่นเทศบาลตำบลจระเข้หิน</t>
  </si>
  <si>
    <t>ท้องถิ่นเทศบาลตำบลแชะ</t>
  </si>
  <si>
    <t>ท้องถิ่นเทศบาลตำบลไทรโยง-ไชยวาล</t>
  </si>
  <si>
    <t>รวม   ในเขตเทศบาลอำเภอครบุรี</t>
  </si>
  <si>
    <t>ตำบลหนองกระทุ่ม</t>
  </si>
  <si>
    <t>ตำบลพะเนา</t>
  </si>
  <si>
    <t>ตำบลตลาด</t>
  </si>
  <si>
    <t>ตำบลสีมุม</t>
  </si>
  <si>
    <t>ตำบลสุรนารี</t>
  </si>
  <si>
    <t>ตำบลหนองบัวศาลา</t>
  </si>
  <si>
    <t>ตำบลไชยมงคล</t>
  </si>
  <si>
    <t>ตำบลโคกกรวด</t>
  </si>
  <si>
    <t>ตำบลจอหอ</t>
  </si>
  <si>
    <t>ตำบลบ้านโพธิ์</t>
  </si>
  <si>
    <t>ตำบลพุดซา</t>
  </si>
  <si>
    <t>ตำบลบ้านเกาะ</t>
  </si>
  <si>
    <t>ตำบลพลกรัง</t>
  </si>
  <si>
    <t>ตำบลหมื่นไวย</t>
  </si>
  <si>
    <t>ตำบลมะเริง</t>
  </si>
  <si>
    <t>ตำบลโคกสูง</t>
  </si>
  <si>
    <t>ตำบลหนองจะบก</t>
  </si>
  <si>
    <t>รวม   นอกเขตเทศบาลอำเภอเมือง</t>
  </si>
  <si>
    <t>ท้องถิ่นเทศบาลนครนครราชสีมา</t>
  </si>
  <si>
    <t>ท้องถิ่นเทศบาลตำบลโคกกรวด</t>
  </si>
  <si>
    <t>ท้องถิ่นเทศบาลตำบลจอหอ</t>
  </si>
  <si>
    <t>ท้องถิ่นเทศบาลตำบลหนองไผ่ล้อม</t>
  </si>
  <si>
    <t>ท้องถิ่นเทศบาลตำบลปรุใหญ่</t>
  </si>
  <si>
    <t>ท้องถิ่นเทศบาลตำบลหัวทะเล</t>
  </si>
  <si>
    <t>ท้องถิ่นเทศบาลตำบลโพธิ์กลาง</t>
  </si>
  <si>
    <t>ท้องถิ่นเทศบาลตำบลหนองไข่น้ำ</t>
  </si>
  <si>
    <t>รวม   ในเขตเทศบาลอำเภอเมือง</t>
  </si>
  <si>
    <t>จังหวัดนครราชสีมา</t>
  </si>
  <si>
    <t>การเกิด การตาย การย้ายเข้า และการย้ายออก จำแนกตามเพศ เป็นรายอำเภอ พ.ศ. 2561</t>
  </si>
  <si>
    <t>Births, Deaths, Registered-In and Registered-Out by Sex and District: 2018</t>
  </si>
  <si>
    <t>การเกิด การตาย การย้ายเข้า และการย้ายออก จำแนกตามเพศ เป็นรายอำเภอ พ.ศ. 2561 (ต่อ)</t>
  </si>
  <si>
    <t>Births, Deaths, Registered-In and Registered-Out by Sex and District: 2018 (Cont.)</t>
  </si>
  <si>
    <t>ตาราง 1.5</t>
  </si>
  <si>
    <t>Table 1.5</t>
  </si>
  <si>
    <t>จำนวนและอัตราเกิดมีชีพ การตาย ทารกตาย และมารดาตาย พ.ศ.  2553- 2561</t>
  </si>
  <si>
    <t>Number and Rate of Livebirth, Death, Infant Mortality and Maternal Mortality: 2010 - 2018</t>
  </si>
  <si>
    <t>เนื้อที่ ระยะทางจากอำเภอถึงจังหวัด และเขตการปกครอง เป็นรายอำเภอ พ.ศ. 2561 (ต่อ)</t>
  </si>
  <si>
    <t>Area, Distance from District to Province and Administration Zone by District: 2018   (Cont.)</t>
  </si>
  <si>
    <t>เนื้อที่ ระยะทางจากอำเภอถึงจังหวัด และเขตการปกครอง เป็นรายอำเภอ พ.ศ. 2561</t>
  </si>
  <si>
    <t>Area, Distance from District to Province and Administration Zone by District: 2018</t>
  </si>
  <si>
    <t>ประชากรจากการทะเบียน จำแนกตามหมวดอายุ เป็นรายอำเภอ พ.ศ. 2561</t>
  </si>
  <si>
    <t>Population from Registration Record by Age Group and District: 2018</t>
  </si>
  <si>
    <t>ประชากรจากการทะเบียน จำแนกตามหมวดอายุ เป็นรายอำเภอ พ.ศ. 2561 (ต่อ)</t>
  </si>
  <si>
    <t>Population from Registration Record by Age Group and District: 2018 (Cont.)</t>
  </si>
  <si>
    <t>Phimai District</t>
  </si>
  <si>
    <t>ประชากรจากการทะเบียน จำแนกตามหมวดอายุ เป็นรายอำเภอ พ.ศ. 2561(ต่อ)</t>
  </si>
  <si>
    <t>ประชากรจากการทะเบียน จำแนกตามเพศ เขตการปกครอง เป็นรายอำเภอ พ.ศ. 2559-2561</t>
  </si>
  <si>
    <t xml:space="preserve">Population from Registration Record by Sex, Administration Zone and District: 2016-2018 </t>
  </si>
  <si>
    <t>ประชากรจากการทะเบียน จำแนกตามเพศ เขตการปกครอง เป็นรายอำเภอ พ.ศ. 2559-2561 (ต่อ)</t>
  </si>
  <si>
    <t>Population from Registration Record by Sex, Administration Zone and District: 2016-2018 (Cont.)</t>
  </si>
  <si>
    <t>Population from Registration Record, Percentage Change and Density by District: 2014-2018  (Cont.)</t>
  </si>
  <si>
    <t>ประชากรจากการทะเบียน อัตราการเปลี่ยนแปลง และความหนาแน่นของประชากร เป็นรายอำเภอ พ.ศ.  2557-2561    (ต่อ)</t>
  </si>
  <si>
    <t xml:space="preserve">ประชากรจากการทะเบียน อัตราการเปลี่ยนแปลง และความหนาแน่นของประชากร เป็นรายอำเภอ พ.ศ.  2557-2561 </t>
  </si>
  <si>
    <t>Population from Registration Record, Percentage Change and Density by District: 2014-2018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</si>
</sst>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_(* #,##0_);_(* \(#,##0\);_(* &quot;-&quot;_);_(@_)"/>
    <numFmt numFmtId="192" formatCode="_-* #,##0_-;\-* #,##0_-;_-* &quot;-&quot;??_-;_-@_-"/>
    <numFmt numFmtId="193" formatCode="_-* #,##0.0_-;\-* #,##0.0_-;_-* &quot;-&quot;??_-;_-@_-"/>
    <numFmt numFmtId="194" formatCode="_-* #,##0.00_-;\-* #,##0.00_-;_-* \-??_-;_-@_-"/>
    <numFmt numFmtId="195" formatCode="#,##0\ "/>
    <numFmt numFmtId="196" formatCode="#,##0.0_ ;\-#,##0.0\ "/>
    <numFmt numFmtId="197" formatCode="_-* #,##0_-;\-* #,##0_-;_-* \-_-;_-@_-"/>
  </numFmts>
  <fonts count="4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u/>
      <sz val="14"/>
      <color theme="10"/>
      <name val="Cordia New"/>
      <family val="2"/>
    </font>
    <font>
      <sz val="14"/>
      <name val="Cordia New"/>
      <charset val="22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9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b/>
      <sz val="10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8"/>
      <color theme="1"/>
      <name val="TH SarabunPSK"/>
      <family val="2"/>
    </font>
    <font>
      <sz val="11"/>
      <color indexed="8"/>
      <name val="Tahoma"/>
      <family val="2"/>
      <charset val="222"/>
    </font>
    <font>
      <sz val="13"/>
      <color theme="1"/>
      <name val="TH SarabunPSK"/>
      <family val="2"/>
    </font>
    <font>
      <sz val="13"/>
      <color rgb="FFFF0000"/>
      <name val="TH SarabunPSK"/>
      <family val="2"/>
    </font>
    <font>
      <sz val="13"/>
      <name val="TH SarabunPSK"/>
      <family val="2"/>
      <charset val="1"/>
    </font>
    <font>
      <vertAlign val="superscript"/>
      <sz val="13"/>
      <name val="TH SarabunPSK"/>
      <family val="2"/>
    </font>
    <font>
      <sz val="10"/>
      <name val="Arial"/>
      <charset val="222"/>
    </font>
    <font>
      <b/>
      <sz val="11"/>
      <color theme="1"/>
      <name val="Tahoma"/>
      <family val="2"/>
      <charset val="222"/>
      <scheme val="minor"/>
    </font>
    <font>
      <sz val="8"/>
      <color theme="5" tint="-0.499984740745262"/>
      <name val="Times New Roman"/>
      <family val="1"/>
    </font>
    <font>
      <sz val="8"/>
      <color theme="5" tint="-0.499984740745262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8"/>
      <color theme="1"/>
      <name val="Times New Roman"/>
      <family val="1"/>
    </font>
    <font>
      <b/>
      <sz val="11"/>
      <color rgb="FFFF0000"/>
      <name val="Tahoma"/>
      <family val="2"/>
      <charset val="222"/>
      <scheme val="minor"/>
    </font>
    <font>
      <b/>
      <sz val="8"/>
      <color rgb="FFFF0000"/>
      <name val="Tahoma"/>
      <family val="2"/>
      <charset val="222"/>
      <scheme val="minor"/>
    </font>
    <font>
      <b/>
      <sz val="8"/>
      <color theme="1"/>
      <name val="Tahoma"/>
      <family val="2"/>
      <charset val="222"/>
      <scheme val="minor"/>
    </font>
    <font>
      <b/>
      <sz val="7"/>
      <color theme="1"/>
      <name val="TH SarabunPSK"/>
      <family val="2"/>
    </font>
    <font>
      <sz val="7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8"/>
      </right>
      <top/>
      <bottom/>
      <diagonal/>
    </border>
  </borders>
  <cellStyleXfs count="86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13" fillId="0" borderId="0"/>
    <xf numFmtId="0" fontId="14" fillId="0" borderId="0"/>
    <xf numFmtId="0" fontId="12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93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193" fontId="3" fillId="0" borderId="0" applyFill="0" applyBorder="0" applyAlignment="0" applyProtection="0"/>
    <xf numFmtId="189" fontId="3" fillId="0" borderId="0" applyFill="0" applyBorder="0" applyAlignment="0" applyProtection="0"/>
    <xf numFmtId="194" fontId="3" fillId="0" borderId="0" applyFill="0" applyBorder="0" applyAlignment="0" applyProtection="0"/>
    <xf numFmtId="192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4" fontId="3" fillId="0" borderId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1" fillId="2" borderId="16" applyNumberFormat="0" applyFont="0" applyAlignment="0" applyProtection="0"/>
    <xf numFmtId="0" fontId="2" fillId="0" borderId="0"/>
    <xf numFmtId="0" fontId="14" fillId="0" borderId="0"/>
    <xf numFmtId="43" fontId="36" fillId="0" borderId="0" applyFont="0" applyFill="0" applyBorder="0" applyAlignment="0" applyProtection="0"/>
    <xf numFmtId="0" fontId="1" fillId="0" borderId="0"/>
  </cellStyleXfs>
  <cellXfs count="6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0" fontId="4" fillId="0" borderId="0" xfId="0" applyFont="1" applyBorder="1"/>
    <xf numFmtId="0" fontId="5" fillId="0" borderId="0" xfId="0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Border="1"/>
    <xf numFmtId="0" fontId="9" fillId="0" borderId="1" xfId="0" applyFont="1" applyBorder="1"/>
    <xf numFmtId="0" fontId="9" fillId="0" borderId="5" xfId="0" applyFont="1" applyBorder="1" applyAlignment="1">
      <alignment horizontal="center"/>
    </xf>
    <xf numFmtId="0" fontId="11" fillId="0" borderId="7" xfId="0" applyFont="1" applyBorder="1"/>
    <xf numFmtId="0" fontId="11" fillId="0" borderId="3" xfId="0" applyFont="1" applyBorder="1"/>
    <xf numFmtId="0" fontId="11" fillId="0" borderId="0" xfId="0" applyFont="1"/>
    <xf numFmtId="0" fontId="9" fillId="0" borderId="7" xfId="0" applyFont="1" applyBorder="1"/>
    <xf numFmtId="0" fontId="9" fillId="0" borderId="4" xfId="0" applyFont="1" applyBorder="1"/>
    <xf numFmtId="0" fontId="9" fillId="0" borderId="3" xfId="0" applyFont="1" applyBorder="1"/>
    <xf numFmtId="0" fontId="9" fillId="0" borderId="8" xfId="0" applyFont="1" applyBorder="1"/>
    <xf numFmtId="0" fontId="9" fillId="0" borderId="5" xfId="0" applyFont="1" applyBorder="1"/>
    <xf numFmtId="0" fontId="9" fillId="0" borderId="6" xfId="0" applyFont="1" applyBorder="1"/>
    <xf numFmtId="0" fontId="11" fillId="0" borderId="4" xfId="0" applyFont="1" applyBorder="1"/>
    <xf numFmtId="0" fontId="9" fillId="0" borderId="9" xfId="0" applyFont="1" applyBorder="1"/>
    <xf numFmtId="0" fontId="10" fillId="0" borderId="0" xfId="0" applyFont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/>
    <xf numFmtId="0" fontId="9" fillId="0" borderId="7" xfId="0" applyFont="1" applyBorder="1" applyAlignment="1"/>
    <xf numFmtId="0" fontId="10" fillId="0" borderId="0" xfId="27" applyFont="1"/>
    <xf numFmtId="0" fontId="10" fillId="0" borderId="0" xfId="27" applyFont="1" applyAlignment="1">
      <alignment horizontal="left"/>
    </xf>
    <xf numFmtId="0" fontId="9" fillId="0" borderId="0" xfId="27" applyFont="1"/>
    <xf numFmtId="0" fontId="10" fillId="0" borderId="0" xfId="27" applyFont="1" applyAlignment="1"/>
    <xf numFmtId="0" fontId="9" fillId="0" borderId="0" xfId="27" applyFont="1" applyAlignment="1">
      <alignment horizontal="left"/>
    </xf>
    <xf numFmtId="2" fontId="10" fillId="0" borderId="4" xfId="0" applyNumberFormat="1" applyFont="1" applyBorder="1" applyAlignment="1"/>
    <xf numFmtId="192" fontId="10" fillId="0" borderId="4" xfId="1" applyNumberFormat="1" applyFont="1" applyBorder="1" applyAlignment="1"/>
    <xf numFmtId="0" fontId="10" fillId="0" borderId="0" xfId="0" applyFont="1" applyBorder="1" applyAlignment="1"/>
    <xf numFmtId="0" fontId="10" fillId="0" borderId="0" xfId="0" applyFont="1" applyAlignment="1"/>
    <xf numFmtId="0" fontId="9" fillId="0" borderId="0" xfId="0" applyFont="1" applyAlignment="1"/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9" fillId="0" borderId="0" xfId="35" applyFont="1"/>
    <xf numFmtId="0" fontId="20" fillId="0" borderId="0" xfId="35" applyFont="1"/>
    <xf numFmtId="0" fontId="21" fillId="0" borderId="0" xfId="35" applyFont="1"/>
    <xf numFmtId="0" fontId="22" fillId="0" borderId="0" xfId="35" applyFont="1"/>
    <xf numFmtId="0" fontId="22" fillId="0" borderId="1" xfId="35" applyFont="1" applyBorder="1"/>
    <xf numFmtId="192" fontId="22" fillId="0" borderId="5" xfId="2" applyNumberFormat="1" applyFont="1" applyBorder="1"/>
    <xf numFmtId="192" fontId="22" fillId="0" borderId="1" xfId="2" applyNumberFormat="1" applyFont="1" applyBorder="1"/>
    <xf numFmtId="192" fontId="22" fillId="0" borderId="6" xfId="2" applyNumberFormat="1" applyFont="1" applyBorder="1"/>
    <xf numFmtId="192" fontId="22" fillId="0" borderId="8" xfId="2" applyNumberFormat="1" applyFont="1" applyBorder="1"/>
    <xf numFmtId="0" fontId="21" fillId="0" borderId="6" xfId="35" applyFont="1" applyBorder="1" applyAlignment="1"/>
    <xf numFmtId="0" fontId="20" fillId="0" borderId="1" xfId="35" applyFont="1" applyBorder="1"/>
    <xf numFmtId="0" fontId="19" fillId="0" borderId="0" xfId="35" applyFont="1" applyAlignment="1"/>
    <xf numFmtId="0" fontId="23" fillId="0" borderId="0" xfId="35" applyFont="1" applyAlignment="1"/>
    <xf numFmtId="0" fontId="21" fillId="0" borderId="3" xfId="35" applyFont="1" applyBorder="1" applyAlignment="1"/>
    <xf numFmtId="0" fontId="21" fillId="0" borderId="0" xfId="35" applyFont="1" applyAlignment="1"/>
    <xf numFmtId="195" fontId="25" fillId="0" borderId="0" xfId="37" applyNumberFormat="1" applyFont="1" applyFill="1" applyBorder="1" applyAlignment="1">
      <alignment horizontal="right"/>
    </xf>
    <xf numFmtId="3" fontId="25" fillId="0" borderId="0" xfId="35" applyNumberFormat="1" applyFont="1" applyFill="1" applyBorder="1" applyAlignment="1">
      <alignment horizontal="right"/>
    </xf>
    <xf numFmtId="0" fontId="21" fillId="0" borderId="0" xfId="35" applyFont="1" applyBorder="1" applyAlignment="1"/>
    <xf numFmtId="0" fontId="22" fillId="0" borderId="5" xfId="35" applyFont="1" applyBorder="1" applyAlignment="1">
      <alignment horizontal="center"/>
    </xf>
    <xf numFmtId="0" fontId="22" fillId="0" borderId="8" xfId="35" applyFont="1" applyBorder="1" applyAlignment="1">
      <alignment horizontal="center"/>
    </xf>
    <xf numFmtId="0" fontId="19" fillId="0" borderId="0" xfId="35" applyFont="1" applyBorder="1"/>
    <xf numFmtId="0" fontId="22" fillId="0" borderId="4" xfId="35" applyFont="1" applyBorder="1" applyAlignment="1">
      <alignment horizontal="center"/>
    </xf>
    <xf numFmtId="0" fontId="22" fillId="0" borderId="7" xfId="35" applyFont="1" applyBorder="1" applyAlignment="1">
      <alignment horizontal="center"/>
    </xf>
    <xf numFmtId="0" fontId="22" fillId="0" borderId="2" xfId="35" applyFont="1" applyBorder="1" applyAlignment="1">
      <alignment horizontal="center"/>
    </xf>
    <xf numFmtId="0" fontId="22" fillId="0" borderId="10" xfId="35" applyFont="1" applyBorder="1" applyAlignment="1">
      <alignment horizontal="center"/>
    </xf>
    <xf numFmtId="0" fontId="27" fillId="0" borderId="0" xfId="35" applyNumberFormat="1" applyFont="1" applyAlignment="1"/>
    <xf numFmtId="0" fontId="27" fillId="0" borderId="0" xfId="35" applyFont="1" applyAlignment="1">
      <alignment horizontal="center"/>
    </xf>
    <xf numFmtId="0" fontId="27" fillId="0" borderId="0" xfId="35" applyFont="1" applyAlignment="1"/>
    <xf numFmtId="195" fontId="25" fillId="0" borderId="7" xfId="37" applyNumberFormat="1" applyFont="1" applyFill="1" applyBorder="1" applyAlignment="1">
      <alignment horizontal="right"/>
    </xf>
    <xf numFmtId="3" fontId="25" fillId="0" borderId="7" xfId="35" applyNumberFormat="1" applyFont="1" applyFill="1" applyBorder="1" applyAlignment="1">
      <alignment horizontal="right"/>
    </xf>
    <xf numFmtId="0" fontId="19" fillId="0" borderId="0" xfId="35" applyFont="1" applyBorder="1" applyAlignment="1"/>
    <xf numFmtId="3" fontId="25" fillId="0" borderId="0" xfId="35" applyNumberFormat="1" applyFont="1" applyFill="1" applyBorder="1" applyAlignment="1"/>
    <xf numFmtId="192" fontId="25" fillId="0" borderId="0" xfId="2" applyNumberFormat="1" applyFont="1" applyFill="1" applyBorder="1" applyAlignment="1">
      <alignment horizontal="right"/>
    </xf>
    <xf numFmtId="3" fontId="25" fillId="0" borderId="4" xfId="35" applyNumberFormat="1" applyFont="1" applyFill="1" applyBorder="1" applyAlignment="1">
      <alignment horizontal="right"/>
    </xf>
    <xf numFmtId="192" fontId="25" fillId="0" borderId="7" xfId="2" applyNumberFormat="1" applyFont="1" applyFill="1" applyBorder="1" applyAlignment="1">
      <alignment horizontal="right"/>
    </xf>
    <xf numFmtId="0" fontId="20" fillId="0" borderId="0" xfId="35" applyFont="1" applyBorder="1" applyAlignment="1"/>
    <xf numFmtId="0" fontId="20" fillId="0" borderId="0" xfId="35" applyFont="1" applyAlignment="1"/>
    <xf numFmtId="192" fontId="21" fillId="0" borderId="3" xfId="35" applyNumberFormat="1" applyFont="1" applyBorder="1" applyAlignment="1"/>
    <xf numFmtId="0" fontId="28" fillId="0" borderId="0" xfId="35" applyFont="1" applyAlignment="1"/>
    <xf numFmtId="0" fontId="20" fillId="0" borderId="2" xfId="35" applyFont="1" applyBorder="1" applyAlignment="1">
      <alignment horizontal="center"/>
    </xf>
    <xf numFmtId="0" fontId="20" fillId="0" borderId="10" xfId="35" applyFont="1" applyBorder="1" applyAlignment="1">
      <alignment horizontal="center"/>
    </xf>
    <xf numFmtId="0" fontId="6" fillId="0" borderId="0" xfId="27" applyFont="1"/>
    <xf numFmtId="0" fontId="6" fillId="0" borderId="0" xfId="27" applyFont="1" applyBorder="1"/>
    <xf numFmtId="0" fontId="9" fillId="0" borderId="0" xfId="27" applyFont="1" applyBorder="1"/>
    <xf numFmtId="0" fontId="5" fillId="0" borderId="0" xfId="27" applyFont="1"/>
    <xf numFmtId="0" fontId="4" fillId="0" borderId="0" xfId="27" applyFont="1"/>
    <xf numFmtId="0" fontId="4" fillId="0" borderId="0" xfId="27" applyFont="1" applyAlignment="1">
      <alignment horizontal="center"/>
    </xf>
    <xf numFmtId="0" fontId="4" fillId="0" borderId="0" xfId="27" applyFont="1" applyAlignment="1"/>
    <xf numFmtId="0" fontId="11" fillId="0" borderId="0" xfId="27" applyFont="1" applyAlignment="1"/>
    <xf numFmtId="0" fontId="6" fillId="0" borderId="0" xfId="79" applyFont="1"/>
    <xf numFmtId="0" fontId="10" fillId="0" borderId="0" xfId="79" applyFont="1"/>
    <xf numFmtId="0" fontId="10" fillId="0" borderId="0" xfId="79" applyFont="1" applyBorder="1" applyAlignment="1">
      <alignment vertical="center"/>
    </xf>
    <xf numFmtId="0" fontId="10" fillId="0" borderId="0" xfId="79" applyFont="1" applyBorder="1"/>
    <xf numFmtId="0" fontId="6" fillId="0" borderId="1" xfId="79" applyFont="1" applyBorder="1"/>
    <xf numFmtId="0" fontId="6" fillId="0" borderId="8" xfId="79" applyFont="1" applyBorder="1"/>
    <xf numFmtId="0" fontId="10" fillId="0" borderId="5" xfId="79" applyFont="1" applyBorder="1" applyAlignment="1">
      <alignment vertical="center"/>
    </xf>
    <xf numFmtId="0" fontId="10" fillId="0" borderId="1" xfId="79" applyFont="1" applyBorder="1"/>
    <xf numFmtId="0" fontId="10" fillId="0" borderId="1" xfId="79" applyFont="1" applyBorder="1" applyAlignment="1">
      <alignment vertical="center"/>
    </xf>
    <xf numFmtId="0" fontId="10" fillId="0" borderId="7" xfId="79" applyFont="1" applyFill="1" applyBorder="1" applyAlignment="1">
      <alignment horizontal="left"/>
    </xf>
    <xf numFmtId="43" fontId="32" fillId="0" borderId="4" xfId="79" applyNumberFormat="1" applyFont="1" applyBorder="1" applyAlignment="1"/>
    <xf numFmtId="192" fontId="10" fillId="0" borderId="4" xfId="10" applyNumberFormat="1" applyFont="1" applyBorder="1" applyAlignment="1"/>
    <xf numFmtId="0" fontId="10" fillId="0" borderId="0" xfId="79" applyFont="1" applyAlignment="1"/>
    <xf numFmtId="0" fontId="10" fillId="0" borderId="0" xfId="79" applyFont="1" applyFill="1" applyAlignment="1"/>
    <xf numFmtId="0" fontId="5" fillId="0" borderId="0" xfId="79" applyFont="1" applyAlignment="1"/>
    <xf numFmtId="0" fontId="10" fillId="0" borderId="0" xfId="79" applyFont="1" applyFill="1" applyBorder="1" applyAlignment="1"/>
    <xf numFmtId="0" fontId="10" fillId="0" borderId="0" xfId="79" applyFont="1" applyBorder="1" applyAlignment="1"/>
    <xf numFmtId="0" fontId="7" fillId="0" borderId="0" xfId="79" applyFont="1"/>
    <xf numFmtId="0" fontId="10" fillId="0" borderId="12" xfId="79" applyFont="1" applyBorder="1" applyAlignment="1">
      <alignment horizontal="center" vertical="center"/>
    </xf>
    <xf numFmtId="0" fontId="10" fillId="0" borderId="7" xfId="79" applyFont="1" applyBorder="1" applyAlignment="1">
      <alignment horizontal="center"/>
    </xf>
    <xf numFmtId="0" fontId="10" fillId="0" borderId="10" xfId="79" applyFont="1" applyBorder="1" applyAlignment="1">
      <alignment horizontal="center"/>
    </xf>
    <xf numFmtId="0" fontId="7" fillId="0" borderId="0" xfId="79" applyFont="1" applyBorder="1" applyAlignment="1">
      <alignment horizontal="left" vertical="center"/>
    </xf>
    <xf numFmtId="0" fontId="6" fillId="0" borderId="0" xfId="79" applyFont="1" applyBorder="1"/>
    <xf numFmtId="0" fontId="5" fillId="0" borderId="0" xfId="79" applyFont="1"/>
    <xf numFmtId="0" fontId="4" fillId="0" borderId="0" xfId="79" applyFont="1"/>
    <xf numFmtId="2" fontId="4" fillId="0" borderId="0" xfId="79" applyNumberFormat="1" applyFont="1" applyAlignment="1">
      <alignment horizontal="center"/>
    </xf>
    <xf numFmtId="0" fontId="33" fillId="0" borderId="0" xfId="79" applyFont="1" applyFill="1" applyBorder="1" applyAlignment="1"/>
    <xf numFmtId="0" fontId="10" fillId="0" borderId="3" xfId="79" applyFont="1" applyBorder="1" applyAlignment="1"/>
    <xf numFmtId="192" fontId="5" fillId="0" borderId="4" xfId="79" applyNumberFormat="1" applyFont="1" applyBorder="1" applyAlignment="1"/>
    <xf numFmtId="192" fontId="5" fillId="0" borderId="4" xfId="10" applyNumberFormat="1" applyFont="1" applyBorder="1" applyAlignment="1"/>
    <xf numFmtId="0" fontId="7" fillId="0" borderId="0" xfId="79" applyFont="1" applyBorder="1"/>
    <xf numFmtId="0" fontId="9" fillId="0" borderId="8" xfId="27" applyFont="1" applyBorder="1"/>
    <xf numFmtId="0" fontId="9" fillId="0" borderId="1" xfId="27" applyFont="1" applyBorder="1"/>
    <xf numFmtId="0" fontId="9" fillId="0" borderId="0" xfId="27" applyFont="1" applyAlignment="1">
      <alignment vertical="center"/>
    </xf>
    <xf numFmtId="0" fontId="9" fillId="0" borderId="0" xfId="35" applyFont="1"/>
    <xf numFmtId="0" fontId="6" fillId="0" borderId="0" xfId="35" applyFont="1"/>
    <xf numFmtId="0" fontId="10" fillId="0" borderId="0" xfId="35" applyFont="1"/>
    <xf numFmtId="0" fontId="10" fillId="0" borderId="1" xfId="35" applyFont="1" applyBorder="1"/>
    <xf numFmtId="0" fontId="10" fillId="0" borderId="6" xfId="35" applyFont="1" applyBorder="1"/>
    <xf numFmtId="0" fontId="10" fillId="0" borderId="3" xfId="35" applyFont="1" applyBorder="1"/>
    <xf numFmtId="0" fontId="10" fillId="0" borderId="7" xfId="35" applyFont="1" applyBorder="1"/>
    <xf numFmtId="196" fontId="9" fillId="0" borderId="4" xfId="10" applyNumberFormat="1" applyFont="1" applyFill="1" applyBorder="1" applyAlignment="1">
      <alignment horizontal="right"/>
    </xf>
    <xf numFmtId="196" fontId="9" fillId="0" borderId="7" xfId="10" applyNumberFormat="1" applyFont="1" applyFill="1" applyBorder="1" applyAlignment="1">
      <alignment horizontal="right"/>
    </xf>
    <xf numFmtId="192" fontId="10" fillId="0" borderId="4" xfId="10" applyNumberFormat="1" applyFont="1" applyBorder="1"/>
    <xf numFmtId="192" fontId="10" fillId="0" borderId="0" xfId="10" applyNumberFormat="1" applyFont="1" applyBorder="1"/>
    <xf numFmtId="0" fontId="10" fillId="0" borderId="0" xfId="35" applyFont="1" applyBorder="1"/>
    <xf numFmtId="0" fontId="9" fillId="0" borderId="4" xfId="27" applyFont="1" applyBorder="1" applyAlignment="1">
      <alignment horizontal="center"/>
    </xf>
    <xf numFmtId="0" fontId="6" fillId="0" borderId="0" xfId="27" applyFont="1" applyBorder="1" applyAlignment="1">
      <alignment horizontal="center" vertical="center" shrinkToFit="1"/>
    </xf>
    <xf numFmtId="0" fontId="10" fillId="0" borderId="3" xfId="35" applyFont="1" applyBorder="1" applyAlignment="1"/>
    <xf numFmtId="0" fontId="10" fillId="0" borderId="0" xfId="35" applyFont="1" applyBorder="1" applyAlignment="1"/>
    <xf numFmtId="0" fontId="9" fillId="0" borderId="5" xfId="27" applyFont="1" applyBorder="1" applyAlignment="1">
      <alignment horizontal="center"/>
    </xf>
    <xf numFmtId="0" fontId="11" fillId="0" borderId="0" xfId="35" applyFont="1"/>
    <xf numFmtId="0" fontId="5" fillId="0" borderId="11" xfId="35" applyFont="1" applyBorder="1"/>
    <xf numFmtId="0" fontId="5" fillId="0" borderId="3" xfId="35" applyFont="1" applyBorder="1"/>
    <xf numFmtId="0" fontId="5" fillId="0" borderId="4" xfId="35" applyFont="1" applyBorder="1"/>
    <xf numFmtId="0" fontId="5" fillId="0" borderId="7" xfId="35" applyFont="1" applyBorder="1"/>
    <xf numFmtId="0" fontId="10" fillId="0" borderId="3" xfId="27" applyFont="1" applyBorder="1" applyAlignment="1">
      <alignment horizontal="center"/>
    </xf>
    <xf numFmtId="0" fontId="10" fillId="0" borderId="5" xfId="35" quotePrefix="1" applyFont="1" applyBorder="1" applyAlignment="1">
      <alignment horizontal="center"/>
    </xf>
    <xf numFmtId="0" fontId="10" fillId="0" borderId="8" xfId="35" quotePrefix="1" applyFont="1" applyBorder="1" applyAlignment="1">
      <alignment horizontal="center"/>
    </xf>
    <xf numFmtId="0" fontId="9" fillId="0" borderId="2" xfId="27" applyFont="1" applyBorder="1" applyAlignment="1">
      <alignment horizontal="center"/>
    </xf>
    <xf numFmtId="0" fontId="10" fillId="0" borderId="4" xfId="27" applyFont="1" applyBorder="1" applyAlignment="1">
      <alignment horizontal="center"/>
    </xf>
    <xf numFmtId="0" fontId="10" fillId="0" borderId="4" xfId="35" applyFont="1" applyBorder="1" applyAlignment="1">
      <alignment horizontal="center"/>
    </xf>
    <xf numFmtId="0" fontId="10" fillId="0" borderId="2" xfId="27" applyFont="1" applyBorder="1"/>
    <xf numFmtId="0" fontId="10" fillId="0" borderId="11" xfId="27" applyFont="1" applyBorder="1" applyAlignment="1">
      <alignment horizontal="center"/>
    </xf>
    <xf numFmtId="0" fontId="9" fillId="0" borderId="0" xfId="27" quotePrefix="1" applyFont="1" applyBorder="1"/>
    <xf numFmtId="0" fontId="6" fillId="0" borderId="0" xfId="35" applyFont="1" applyBorder="1"/>
    <xf numFmtId="0" fontId="5" fillId="0" borderId="0" xfId="35" applyFont="1"/>
    <xf numFmtId="0" fontId="4" fillId="0" borderId="0" xfId="35" applyFont="1"/>
    <xf numFmtId="0" fontId="4" fillId="0" borderId="0" xfId="35" applyFont="1" applyAlignment="1">
      <alignment horizontal="center"/>
    </xf>
    <xf numFmtId="196" fontId="9" fillId="0" borderId="0" xfId="10" applyNumberFormat="1" applyFont="1" applyFill="1" applyBorder="1" applyAlignment="1">
      <alignment horizontal="right"/>
    </xf>
    <xf numFmtId="41" fontId="9" fillId="0" borderId="0" xfId="35" applyNumberFormat="1" applyFont="1" applyBorder="1"/>
    <xf numFmtId="196" fontId="11" fillId="0" borderId="2" xfId="10" applyNumberFormat="1" applyFont="1" applyFill="1" applyBorder="1" applyAlignment="1">
      <alignment horizontal="right"/>
    </xf>
    <xf numFmtId="196" fontId="11" fillId="0" borderId="10" xfId="10" applyNumberFormat="1" applyFont="1" applyFill="1" applyBorder="1" applyAlignment="1">
      <alignment horizontal="right"/>
    </xf>
    <xf numFmtId="3" fontId="5" fillId="0" borderId="2" xfId="35" applyNumberFormat="1" applyFont="1" applyBorder="1" applyAlignment="1">
      <alignment horizontal="right"/>
    </xf>
    <xf numFmtId="192" fontId="5" fillId="0" borderId="4" xfId="10" applyNumberFormat="1" applyFont="1" applyBorder="1"/>
    <xf numFmtId="0" fontId="10" fillId="0" borderId="6" xfId="35" applyFont="1" applyBorder="1" applyAlignment="1"/>
    <xf numFmtId="0" fontId="10" fillId="0" borderId="1" xfId="35" applyFont="1" applyBorder="1" applyAlignment="1"/>
    <xf numFmtId="0" fontId="10" fillId="0" borderId="0" xfId="27" applyFont="1" applyBorder="1" applyAlignment="1"/>
    <xf numFmtId="192" fontId="10" fillId="0" borderId="7" xfId="10" applyNumberFormat="1" applyFont="1" applyBorder="1"/>
    <xf numFmtId="0" fontId="5" fillId="0" borderId="0" xfId="27" applyFont="1" applyBorder="1" applyAlignment="1"/>
    <xf numFmtId="0" fontId="10" fillId="0" borderId="0" xfId="35" applyFont="1" applyAlignment="1"/>
    <xf numFmtId="0" fontId="10" fillId="0" borderId="1" xfId="27" applyFont="1" applyBorder="1" applyAlignment="1">
      <alignment horizontal="center"/>
    </xf>
    <xf numFmtId="0" fontId="10" fillId="0" borderId="5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8" xfId="27" applyFont="1" applyBorder="1" applyAlignment="1">
      <alignment horizontal="center"/>
    </xf>
    <xf numFmtId="0" fontId="10" fillId="0" borderId="0" xfId="27" applyFont="1" applyBorder="1" applyAlignment="1">
      <alignment horizontal="center"/>
    </xf>
    <xf numFmtId="0" fontId="10" fillId="0" borderId="2" xfId="27" applyFont="1" applyBorder="1" applyAlignment="1">
      <alignment horizontal="center"/>
    </xf>
    <xf numFmtId="0" fontId="10" fillId="0" borderId="7" xfId="27" applyFont="1" applyBorder="1" applyAlignment="1">
      <alignment horizontal="center"/>
    </xf>
    <xf numFmtId="0" fontId="10" fillId="0" borderId="7" xfId="27" applyFont="1" applyBorder="1" applyAlignment="1"/>
    <xf numFmtId="0" fontId="10" fillId="0" borderId="0" xfId="35" applyFont="1" applyAlignment="1">
      <alignment horizontal="center"/>
    </xf>
    <xf numFmtId="0" fontId="10" fillId="0" borderId="7" xfId="35" applyFont="1" applyBorder="1" applyAlignment="1"/>
    <xf numFmtId="0" fontId="10" fillId="0" borderId="0" xfId="35" applyFont="1" applyFill="1" applyBorder="1" applyAlignment="1"/>
    <xf numFmtId="0" fontId="10" fillId="0" borderId="0" xfId="35" applyFont="1" applyFill="1" applyAlignment="1"/>
    <xf numFmtId="0" fontId="6" fillId="0" borderId="0" xfId="27" applyFont="1" applyAlignment="1">
      <alignment vertical="top"/>
    </xf>
    <xf numFmtId="0" fontId="10" fillId="0" borderId="0" xfId="35" applyFont="1" applyAlignment="1">
      <alignment vertical="top"/>
    </xf>
    <xf numFmtId="192" fontId="10" fillId="0" borderId="0" xfId="10" applyNumberFormat="1" applyFont="1" applyBorder="1" applyAlignment="1">
      <alignment vertical="top"/>
    </xf>
    <xf numFmtId="0" fontId="10" fillId="0" borderId="0" xfId="35" applyFont="1" applyBorder="1" applyAlignment="1">
      <alignment vertical="top"/>
    </xf>
    <xf numFmtId="0" fontId="10" fillId="0" borderId="17" xfId="35" applyFont="1" applyFill="1" applyBorder="1" applyAlignment="1"/>
    <xf numFmtId="0" fontId="5" fillId="0" borderId="17" xfId="35" applyFont="1" applyFill="1" applyBorder="1" applyAlignment="1"/>
    <xf numFmtId="0" fontId="5" fillId="0" borderId="0" xfId="35" applyFont="1" applyFill="1" applyBorder="1" applyAlignment="1"/>
    <xf numFmtId="0" fontId="5" fillId="0" borderId="0" xfId="35" applyFont="1" applyFill="1" applyAlignment="1"/>
    <xf numFmtId="192" fontId="10" fillId="0" borderId="0" xfId="10" applyNumberFormat="1" applyFont="1" applyBorder="1" applyAlignment="1">
      <alignment horizontal="right"/>
    </xf>
    <xf numFmtId="192" fontId="10" fillId="0" borderId="3" xfId="10" applyNumberFormat="1" applyFont="1" applyBorder="1" applyAlignment="1">
      <alignment horizontal="right"/>
    </xf>
    <xf numFmtId="192" fontId="10" fillId="0" borderId="4" xfId="10" applyNumberFormat="1" applyFont="1" applyBorder="1" applyAlignment="1">
      <alignment horizontal="right"/>
    </xf>
    <xf numFmtId="192" fontId="10" fillId="0" borderId="7" xfId="10" applyNumberFormat="1" applyFont="1" applyBorder="1" applyAlignment="1">
      <alignment horizontal="right"/>
    </xf>
    <xf numFmtId="0" fontId="5" fillId="0" borderId="0" xfId="35" applyFont="1" applyBorder="1" applyAlignment="1"/>
    <xf numFmtId="0" fontId="3" fillId="0" borderId="0" xfId="35" applyBorder="1" applyAlignment="1"/>
    <xf numFmtId="0" fontId="11" fillId="0" borderId="0" xfId="27" applyFont="1"/>
    <xf numFmtId="192" fontId="5" fillId="0" borderId="2" xfId="10" applyNumberFormat="1" applyFont="1" applyBorder="1"/>
    <xf numFmtId="192" fontId="5" fillId="0" borderId="7" xfId="10" applyNumberFormat="1" applyFont="1" applyBorder="1"/>
    <xf numFmtId="0" fontId="3" fillId="0" borderId="0" xfId="27"/>
    <xf numFmtId="0" fontId="10" fillId="0" borderId="1" xfId="27" applyFont="1" applyBorder="1"/>
    <xf numFmtId="0" fontId="10" fillId="0" borderId="6" xfId="27" applyFont="1" applyBorder="1"/>
    <xf numFmtId="0" fontId="10" fillId="0" borderId="5" xfId="27" applyFont="1" applyBorder="1"/>
    <xf numFmtId="0" fontId="10" fillId="0" borderId="8" xfId="27" applyFont="1" applyBorder="1"/>
    <xf numFmtId="192" fontId="10" fillId="0" borderId="0" xfId="10" applyNumberFormat="1" applyFont="1"/>
    <xf numFmtId="0" fontId="10" fillId="0" borderId="9" xfId="27" applyFont="1" applyBorder="1" applyAlignment="1">
      <alignment horizontal="center" vertical="center"/>
    </xf>
    <xf numFmtId="0" fontId="10" fillId="0" borderId="10" xfId="27" applyFont="1" applyBorder="1" applyAlignment="1">
      <alignment horizontal="center" vertical="center"/>
    </xf>
    <xf numFmtId="0" fontId="10" fillId="0" borderId="10" xfId="27" applyFont="1" applyBorder="1" applyAlignment="1">
      <alignment horizontal="center"/>
    </xf>
    <xf numFmtId="0" fontId="10" fillId="0" borderId="9" xfId="27" applyFont="1" applyBorder="1" applyAlignment="1">
      <alignment horizontal="center"/>
    </xf>
    <xf numFmtId="0" fontId="10" fillId="0" borderId="9" xfId="27" applyFont="1" applyBorder="1" applyAlignment="1">
      <alignment horizontal="center" vertical="center" wrapText="1"/>
    </xf>
    <xf numFmtId="192" fontId="6" fillId="0" borderId="0" xfId="27" applyNumberFormat="1" applyFont="1" applyBorder="1"/>
    <xf numFmtId="0" fontId="6" fillId="0" borderId="0" xfId="80" applyFont="1"/>
    <xf numFmtId="0" fontId="6" fillId="0" borderId="0" xfId="80" applyFont="1" applyBorder="1"/>
    <xf numFmtId="0" fontId="10" fillId="0" borderId="0" xfId="27" applyFont="1" applyBorder="1"/>
    <xf numFmtId="0" fontId="10" fillId="0" borderId="9" xfId="27" applyFont="1" applyBorder="1"/>
    <xf numFmtId="0" fontId="10" fillId="0" borderId="7" xfId="27" applyFont="1" applyBorder="1"/>
    <xf numFmtId="0" fontId="10" fillId="0" borderId="4" xfId="27" applyFont="1" applyBorder="1"/>
    <xf numFmtId="0" fontId="6" fillId="0" borderId="4" xfId="27" applyFont="1" applyBorder="1" applyAlignment="1">
      <alignment horizontal="right"/>
    </xf>
    <xf numFmtId="0" fontId="6" fillId="0" borderId="0" xfId="27" applyFont="1" applyAlignment="1">
      <alignment horizontal="right"/>
    </xf>
    <xf numFmtId="0" fontId="34" fillId="0" borderId="0" xfId="27" applyFont="1" applyBorder="1"/>
    <xf numFmtId="0" fontId="10" fillId="0" borderId="5" xfId="27" quotePrefix="1" applyFont="1" applyBorder="1" applyAlignment="1">
      <alignment horizontal="center"/>
    </xf>
    <xf numFmtId="0" fontId="10" fillId="0" borderId="8" xfId="27" quotePrefix="1" applyFont="1" applyBorder="1" applyAlignment="1">
      <alignment horizontal="center"/>
    </xf>
    <xf numFmtId="0" fontId="5" fillId="0" borderId="0" xfId="27" applyFont="1" applyBorder="1"/>
    <xf numFmtId="0" fontId="4" fillId="0" borderId="0" xfId="27" applyFont="1" applyBorder="1"/>
    <xf numFmtId="0" fontId="10" fillId="0" borderId="0" xfId="80" applyFont="1"/>
    <xf numFmtId="192" fontId="10" fillId="0" borderId="0" xfId="10" applyNumberFormat="1" applyFont="1" applyAlignment="1">
      <alignment horizontal="right"/>
    </xf>
    <xf numFmtId="0" fontId="5" fillId="0" borderId="7" xfId="27" applyFont="1" applyBorder="1" applyAlignment="1">
      <alignment horizontal="center"/>
    </xf>
    <xf numFmtId="192" fontId="5" fillId="0" borderId="10" xfId="10" applyNumberFormat="1" applyFont="1" applyBorder="1"/>
    <xf numFmtId="0" fontId="9" fillId="0" borderId="0" xfId="80" applyFont="1"/>
    <xf numFmtId="0" fontId="10" fillId="0" borderId="1" xfId="80" applyFont="1" applyBorder="1"/>
    <xf numFmtId="0" fontId="10" fillId="0" borderId="9" xfId="80" applyFont="1" applyBorder="1"/>
    <xf numFmtId="0" fontId="5" fillId="0" borderId="0" xfId="80" applyFont="1"/>
    <xf numFmtId="0" fontId="5" fillId="0" borderId="0" xfId="80" applyFont="1" applyBorder="1"/>
    <xf numFmtId="0" fontId="4" fillId="0" borderId="0" xfId="80" applyFont="1"/>
    <xf numFmtId="0" fontId="4" fillId="0" borderId="0" xfId="80" applyFont="1" applyAlignment="1">
      <alignment horizontal="center"/>
    </xf>
    <xf numFmtId="0" fontId="4" fillId="0" borderId="0" xfId="80" applyFont="1" applyBorder="1"/>
    <xf numFmtId="0" fontId="9" fillId="0" borderId="5" xfId="27" applyFont="1" applyBorder="1"/>
    <xf numFmtId="0" fontId="9" fillId="0" borderId="6" xfId="27" applyFont="1" applyBorder="1"/>
    <xf numFmtId="0" fontId="9" fillId="0" borderId="4" xfId="27" applyFont="1" applyBorder="1" applyAlignment="1">
      <alignment horizontal="right"/>
    </xf>
    <xf numFmtId="0" fontId="9" fillId="0" borderId="0" xfId="27" applyFont="1" applyAlignment="1">
      <alignment horizontal="right"/>
    </xf>
    <xf numFmtId="0" fontId="9" fillId="0" borderId="3" xfId="27" applyFont="1" applyBorder="1" applyAlignment="1">
      <alignment horizontal="right"/>
    </xf>
    <xf numFmtId="193" fontId="9" fillId="0" borderId="7" xfId="1" applyNumberFormat="1" applyFont="1" applyBorder="1" applyAlignment="1">
      <alignment horizontal="right"/>
    </xf>
    <xf numFmtId="41" fontId="9" fillId="0" borderId="4" xfId="27" applyNumberFormat="1" applyFont="1" applyBorder="1" applyAlignment="1">
      <alignment horizontal="right"/>
    </xf>
    <xf numFmtId="0" fontId="7" fillId="0" borderId="0" xfId="27" applyFont="1" applyAlignment="1">
      <alignment vertical="center"/>
    </xf>
    <xf numFmtId="0" fontId="6" fillId="0" borderId="7" xfId="27" applyFont="1" applyBorder="1" applyAlignment="1">
      <alignment horizontal="center" vertical="center" shrinkToFit="1"/>
    </xf>
    <xf numFmtId="0" fontId="11" fillId="0" borderId="4" xfId="27" applyFont="1" applyBorder="1"/>
    <xf numFmtId="0" fontId="9" fillId="0" borderId="0" xfId="27" applyFont="1" applyBorder="1" applyAlignment="1">
      <alignment horizontal="center"/>
    </xf>
    <xf numFmtId="0" fontId="9" fillId="0" borderId="3" xfId="27" applyFont="1" applyBorder="1" applyAlignment="1">
      <alignment horizontal="center"/>
    </xf>
    <xf numFmtId="0" fontId="9" fillId="0" borderId="7" xfId="27" applyFont="1" applyBorder="1" applyAlignment="1">
      <alignment horizontal="center"/>
    </xf>
    <xf numFmtId="0" fontId="9" fillId="0" borderId="4" xfId="27" applyFont="1" applyBorder="1"/>
    <xf numFmtId="0" fontId="9" fillId="0" borderId="2" xfId="27" applyFont="1" applyBorder="1"/>
    <xf numFmtId="0" fontId="9" fillId="0" borderId="10" xfId="27" applyFont="1" applyBorder="1"/>
    <xf numFmtId="192" fontId="5" fillId="0" borderId="4" xfId="1" applyNumberFormat="1" applyFont="1" applyBorder="1" applyAlignment="1">
      <alignment horizontal="right"/>
    </xf>
    <xf numFmtId="192" fontId="5" fillId="0" borderId="0" xfId="1" applyNumberFormat="1" applyFont="1" applyAlignment="1">
      <alignment horizontal="right"/>
    </xf>
    <xf numFmtId="192" fontId="5" fillId="0" borderId="3" xfId="1" applyNumberFormat="1" applyFont="1" applyBorder="1" applyAlignment="1">
      <alignment horizontal="right"/>
    </xf>
    <xf numFmtId="0" fontId="11" fillId="0" borderId="3" xfId="27" applyFont="1" applyBorder="1" applyAlignment="1">
      <alignment horizontal="right"/>
    </xf>
    <xf numFmtId="0" fontId="11" fillId="0" borderId="4" xfId="27" applyFont="1" applyBorder="1" applyAlignment="1">
      <alignment horizontal="right"/>
    </xf>
    <xf numFmtId="193" fontId="5" fillId="0" borderId="4" xfId="1" applyNumberFormat="1" applyFont="1" applyBorder="1" applyAlignment="1">
      <alignment horizontal="right"/>
    </xf>
    <xf numFmtId="0" fontId="11" fillId="0" borderId="0" xfId="27" applyFont="1" applyBorder="1"/>
    <xf numFmtId="0" fontId="10" fillId="0" borderId="7" xfId="0" applyFont="1" applyBorder="1" applyAlignment="1">
      <alignment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shrinkToFit="1"/>
    </xf>
    <xf numFmtId="0" fontId="7" fillId="0" borderId="0" xfId="27" applyFont="1" applyBorder="1" applyAlignment="1">
      <alignment vertical="center"/>
    </xf>
    <xf numFmtId="0" fontId="7" fillId="0" borderId="1" xfId="27" applyFont="1" applyBorder="1" applyAlignment="1">
      <alignment vertical="center"/>
    </xf>
    <xf numFmtId="0" fontId="7" fillId="0" borderId="8" xfId="27" applyFont="1" applyBorder="1" applyAlignment="1">
      <alignment vertical="center"/>
    </xf>
    <xf numFmtId="0" fontId="7" fillId="0" borderId="5" xfId="27" applyFont="1" applyBorder="1" applyAlignment="1">
      <alignment vertical="center"/>
    </xf>
    <xf numFmtId="0" fontId="7" fillId="0" borderId="6" xfId="27" applyFont="1" applyBorder="1" applyAlignment="1">
      <alignment vertical="center"/>
    </xf>
    <xf numFmtId="0" fontId="7" fillId="0" borderId="7" xfId="27" applyFont="1" applyBorder="1" applyAlignment="1">
      <alignment vertical="center"/>
    </xf>
    <xf numFmtId="0" fontId="8" fillId="0" borderId="0" xfId="27" applyFont="1" applyAlignment="1">
      <alignment vertical="center"/>
    </xf>
    <xf numFmtId="0" fontId="8" fillId="0" borderId="7" xfId="27" applyFont="1" applyBorder="1" applyAlignment="1">
      <alignment vertical="center"/>
    </xf>
    <xf numFmtId="0" fontId="9" fillId="0" borderId="7" xfId="27" applyFont="1" applyBorder="1" applyAlignment="1">
      <alignment horizontal="center" vertical="center" shrinkToFit="1"/>
    </xf>
    <xf numFmtId="0" fontId="9" fillId="0" borderId="7" xfId="27" quotePrefix="1" applyFont="1" applyBorder="1" applyAlignment="1">
      <alignment horizontal="center"/>
    </xf>
    <xf numFmtId="0" fontId="7" fillId="0" borderId="0" xfId="27" applyFont="1"/>
    <xf numFmtId="0" fontId="7" fillId="0" borderId="0" xfId="27" applyFont="1" applyBorder="1" applyAlignment="1">
      <alignment horizontal="left" vertical="center"/>
    </xf>
    <xf numFmtId="2" fontId="4" fillId="0" borderId="0" xfId="27" applyNumberFormat="1" applyFont="1" applyAlignment="1">
      <alignment horizontal="center"/>
    </xf>
    <xf numFmtId="197" fontId="9" fillId="0" borderId="4" xfId="1" applyNumberFormat="1" applyFont="1" applyBorder="1" applyAlignment="1"/>
    <xf numFmtId="197" fontId="9" fillId="0" borderId="0" xfId="1" applyNumberFormat="1" applyFont="1" applyAlignment="1"/>
    <xf numFmtId="197" fontId="9" fillId="0" borderId="3" xfId="1" applyNumberFormat="1" applyFont="1" applyBorder="1" applyAlignment="1"/>
    <xf numFmtId="197" fontId="9" fillId="0" borderId="7" xfId="1" applyNumberFormat="1" applyFont="1" applyBorder="1" applyAlignment="1"/>
    <xf numFmtId="0" fontId="10" fillId="0" borderId="9" xfId="0" applyFont="1" applyBorder="1" applyAlignment="1"/>
    <xf numFmtId="0" fontId="9" fillId="0" borderId="2" xfId="0" applyFont="1" applyBorder="1"/>
    <xf numFmtId="197" fontId="9" fillId="0" borderId="0" xfId="1" applyNumberFormat="1" applyFont="1" applyBorder="1"/>
    <xf numFmtId="197" fontId="9" fillId="0" borderId="0" xfId="1" applyNumberFormat="1" applyFont="1"/>
    <xf numFmtId="197" fontId="9" fillId="0" borderId="0" xfId="1" applyNumberFormat="1" applyFont="1" applyAlignment="1">
      <alignment horizontal="right"/>
    </xf>
    <xf numFmtId="0" fontId="11" fillId="0" borderId="0" xfId="0" applyFont="1" applyAlignment="1"/>
    <xf numFmtId="0" fontId="11" fillId="0" borderId="0" xfId="0" applyFont="1" applyBorder="1" applyAlignment="1"/>
    <xf numFmtId="197" fontId="11" fillId="0" borderId="4" xfId="1" applyNumberFormat="1" applyFont="1" applyBorder="1" applyAlignment="1"/>
    <xf numFmtId="197" fontId="11" fillId="0" borderId="0" xfId="1" applyNumberFormat="1" applyFont="1" applyAlignment="1"/>
    <xf numFmtId="197" fontId="11" fillId="0" borderId="3" xfId="1" applyNumberFormat="1" applyFont="1" applyBorder="1" applyAlignment="1"/>
    <xf numFmtId="197" fontId="11" fillId="0" borderId="7" xfId="1" applyNumberFormat="1" applyFont="1" applyBorder="1" applyAlignment="1"/>
    <xf numFmtId="0" fontId="11" fillId="0" borderId="4" xfId="0" applyFont="1" applyBorder="1" applyAlignment="1">
      <alignment horizontal="center"/>
    </xf>
    <xf numFmtId="192" fontId="9" fillId="0" borderId="5" xfId="1" applyNumberFormat="1" applyFont="1" applyBorder="1"/>
    <xf numFmtId="192" fontId="9" fillId="0" borderId="1" xfId="1" applyNumberFormat="1" applyFont="1" applyBorder="1"/>
    <xf numFmtId="192" fontId="9" fillId="0" borderId="6" xfId="1" applyNumberFormat="1" applyFont="1" applyBorder="1"/>
    <xf numFmtId="192" fontId="9" fillId="0" borderId="8" xfId="1" applyNumberFormat="1" applyFont="1" applyBorder="1"/>
    <xf numFmtId="0" fontId="9" fillId="0" borderId="1" xfId="0" applyFont="1" applyBorder="1" applyAlignment="1">
      <alignment horizontal="left"/>
    </xf>
    <xf numFmtId="0" fontId="6" fillId="0" borderId="1" xfId="0" quotePrefix="1" applyFont="1" applyBorder="1"/>
    <xf numFmtId="193" fontId="9" fillId="0" borderId="0" xfId="1" applyNumberFormat="1" applyFont="1" applyBorder="1" applyAlignment="1">
      <alignment horizontal="right"/>
    </xf>
    <xf numFmtId="192" fontId="9" fillId="0" borderId="4" xfId="1" applyNumberFormat="1" applyFont="1" applyBorder="1"/>
    <xf numFmtId="192" fontId="9" fillId="0" borderId="0" xfId="1" applyNumberFormat="1" applyFont="1" applyBorder="1"/>
    <xf numFmtId="192" fontId="9" fillId="0" borderId="3" xfId="1" applyNumberFormat="1" applyFont="1" applyBorder="1"/>
    <xf numFmtId="192" fontId="9" fillId="0" borderId="7" xfId="1" applyNumberFormat="1" applyFont="1" applyBorder="1"/>
    <xf numFmtId="0" fontId="6" fillId="0" borderId="0" xfId="0" quotePrefix="1" applyFont="1" applyBorder="1"/>
    <xf numFmtId="192" fontId="9" fillId="0" borderId="0" xfId="1" applyNumberFormat="1" applyFont="1"/>
    <xf numFmtId="0" fontId="6" fillId="0" borderId="0" xfId="0" quotePrefix="1" applyFont="1"/>
    <xf numFmtId="0" fontId="9" fillId="0" borderId="0" xfId="0" quotePrefix="1" applyFont="1"/>
    <xf numFmtId="0" fontId="22" fillId="0" borderId="0" xfId="35" applyFont="1" applyAlignment="1"/>
    <xf numFmtId="0" fontId="9" fillId="0" borderId="0" xfId="27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/>
    </xf>
    <xf numFmtId="0" fontId="5" fillId="0" borderId="0" xfId="27" applyFont="1" applyAlignment="1"/>
    <xf numFmtId="193" fontId="9" fillId="0" borderId="3" xfId="1" applyNumberFormat="1" applyFont="1" applyBorder="1" applyAlignment="1">
      <alignment horizontal="right"/>
    </xf>
    <xf numFmtId="193" fontId="9" fillId="0" borderId="4" xfId="1" applyNumberFormat="1" applyFont="1" applyBorder="1" applyAlignment="1">
      <alignment horizontal="right"/>
    </xf>
    <xf numFmtId="193" fontId="9" fillId="0" borderId="2" xfId="1" applyNumberFormat="1" applyFont="1" applyBorder="1" applyAlignment="1">
      <alignment horizontal="right"/>
    </xf>
    <xf numFmtId="197" fontId="9" fillId="0" borderId="2" xfId="1" applyNumberFormat="1" applyFont="1" applyBorder="1" applyAlignment="1"/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4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0" fontId="6" fillId="0" borderId="0" xfId="27" applyFont="1" applyBorder="1" applyAlignment="1"/>
    <xf numFmtId="0" fontId="6" fillId="0" borderId="0" xfId="27" applyFont="1" applyAlignment="1"/>
    <xf numFmtId="0" fontId="9" fillId="0" borderId="0" xfId="27" applyFont="1" applyAlignment="1"/>
    <xf numFmtId="192" fontId="5" fillId="0" borderId="3" xfId="10" applyNumberFormat="1" applyFont="1" applyBorder="1" applyAlignment="1"/>
    <xf numFmtId="0" fontId="11" fillId="0" borderId="0" xfId="35" applyFont="1" applyAlignment="1"/>
    <xf numFmtId="192" fontId="10" fillId="0" borderId="3" xfId="10" applyNumberFormat="1" applyFont="1" applyBorder="1" applyAlignment="1"/>
    <xf numFmtId="41" fontId="9" fillId="0" borderId="4" xfId="35" applyNumberFormat="1" applyFont="1" applyBorder="1" applyAlignment="1"/>
    <xf numFmtId="0" fontId="9" fillId="0" borderId="0" xfId="35" applyFont="1" applyAlignment="1"/>
    <xf numFmtId="192" fontId="10" fillId="0" borderId="0" xfId="10" applyNumberFormat="1" applyFont="1" applyBorder="1" applyAlignment="1"/>
    <xf numFmtId="0" fontId="6" fillId="0" borderId="0" xfId="35" applyFont="1" applyAlignment="1"/>
    <xf numFmtId="192" fontId="10" fillId="0" borderId="7" xfId="10" applyNumberFormat="1" applyFont="1" applyBorder="1" applyAlignment="1"/>
    <xf numFmtId="0" fontId="4" fillId="0" borderId="0" xfId="35" applyFont="1" applyAlignment="1"/>
    <xf numFmtId="0" fontId="5" fillId="0" borderId="0" xfId="35" applyFont="1" applyAlignment="1"/>
    <xf numFmtId="192" fontId="5" fillId="0" borderId="7" xfId="10" applyNumberFormat="1" applyFont="1" applyBorder="1" applyAlignment="1"/>
    <xf numFmtId="0" fontId="26" fillId="0" borderId="0" xfId="35" applyFont="1" applyAlignment="1"/>
    <xf numFmtId="0" fontId="4" fillId="0" borderId="0" xfId="27" applyFont="1" applyBorder="1" applyAlignment="1"/>
    <xf numFmtId="0" fontId="9" fillId="0" borderId="0" xfId="27" applyFont="1" applyBorder="1" applyAlignment="1"/>
    <xf numFmtId="0" fontId="7" fillId="0" borderId="0" xfId="27" applyFont="1" applyAlignment="1"/>
    <xf numFmtId="0" fontId="11" fillId="0" borderId="0" xfId="27" applyFont="1" applyBorder="1" applyAlignment="1"/>
    <xf numFmtId="192" fontId="5" fillId="0" borderId="0" xfId="10" applyNumberFormat="1" applyFont="1" applyAlignment="1"/>
    <xf numFmtId="192" fontId="10" fillId="0" borderId="0" xfId="10" applyNumberFormat="1" applyFont="1" applyAlignment="1"/>
    <xf numFmtId="41" fontId="10" fillId="0" borderId="4" xfId="10" applyNumberFormat="1" applyFont="1" applyBorder="1" applyAlignment="1"/>
    <xf numFmtId="0" fontId="4" fillId="0" borderId="0" xfId="0" applyFont="1" applyBorder="1" applyAlignment="1"/>
    <xf numFmtId="0" fontId="4" fillId="0" borderId="0" xfId="80" applyFont="1" applyAlignment="1"/>
    <xf numFmtId="0" fontId="5" fillId="0" borderId="0" xfId="0" applyFont="1" applyBorder="1" applyAlignment="1"/>
    <xf numFmtId="0" fontId="5" fillId="0" borderId="0" xfId="80" applyFont="1" applyAlignment="1"/>
    <xf numFmtId="0" fontId="6" fillId="0" borderId="0" xfId="80" applyFont="1" applyAlignment="1"/>
    <xf numFmtId="191" fontId="9" fillId="0" borderId="4" xfId="1" applyNumberFormat="1" applyFont="1" applyBorder="1" applyAlignment="1">
      <alignment horizontal="right"/>
    </xf>
    <xf numFmtId="0" fontId="8" fillId="0" borderId="0" xfId="79" applyFont="1" applyAlignment="1"/>
    <xf numFmtId="0" fontId="7" fillId="0" borderId="0" xfId="79" applyFont="1" applyAlignment="1"/>
    <xf numFmtId="0" fontId="8" fillId="0" borderId="0" xfId="79" applyFont="1" applyBorder="1" applyAlignment="1"/>
    <xf numFmtId="0" fontId="9" fillId="0" borderId="0" xfId="79" applyFont="1"/>
    <xf numFmtId="0" fontId="8" fillId="0" borderId="0" xfId="27" applyFont="1" applyAlignment="1"/>
    <xf numFmtId="0" fontId="7" fillId="0" borderId="7" xfId="27" applyFont="1" applyBorder="1" applyAlignment="1"/>
    <xf numFmtId="193" fontId="7" fillId="0" borderId="7" xfId="10" applyNumberFormat="1" applyFont="1" applyBorder="1" applyAlignment="1"/>
    <xf numFmtId="0" fontId="8" fillId="0" borderId="7" xfId="27" applyFont="1" applyBorder="1" applyAlignment="1"/>
    <xf numFmtId="0" fontId="8" fillId="0" borderId="0" xfId="27" applyFont="1" applyBorder="1" applyAlignment="1"/>
    <xf numFmtId="190" fontId="7" fillId="0" borderId="7" xfId="27" applyNumberFormat="1" applyFont="1" applyBorder="1" applyAlignment="1">
      <alignment horizontal="right"/>
    </xf>
    <xf numFmtId="0" fontId="7" fillId="0" borderId="0" xfId="27" applyFont="1" applyBorder="1" applyAlignment="1"/>
    <xf numFmtId="0" fontId="7" fillId="0" borderId="7" xfId="27" applyFont="1" applyBorder="1" applyAlignment="1">
      <alignment horizontal="right"/>
    </xf>
    <xf numFmtId="193" fontId="7" fillId="0" borderId="7" xfId="10" applyNumberFormat="1" applyFont="1" applyBorder="1" applyAlignment="1">
      <alignment horizontal="right"/>
    </xf>
    <xf numFmtId="193" fontId="8" fillId="0" borderId="7" xfId="10" applyNumberFormat="1" applyFont="1" applyBorder="1" applyAlignment="1">
      <alignment horizontal="right"/>
    </xf>
    <xf numFmtId="190" fontId="7" fillId="0" borderId="4" xfId="27" applyNumberFormat="1" applyFont="1" applyBorder="1" applyAlignment="1">
      <alignment horizontal="right"/>
    </xf>
    <xf numFmtId="43" fontId="7" fillId="0" borderId="4" xfId="10" applyNumberFormat="1" applyFont="1" applyBorder="1" applyAlignment="1">
      <alignment horizontal="right"/>
    </xf>
    <xf numFmtId="193" fontId="7" fillId="0" borderId="4" xfId="10" applyNumberFormat="1" applyFont="1" applyBorder="1" applyAlignment="1">
      <alignment horizontal="right"/>
    </xf>
    <xf numFmtId="0" fontId="10" fillId="0" borderId="10" xfId="27" applyFont="1" applyBorder="1" applyAlignment="1">
      <alignment horizontal="center"/>
    </xf>
    <xf numFmtId="0" fontId="10" fillId="0" borderId="8" xfId="79" applyFont="1" applyBorder="1" applyAlignment="1">
      <alignment vertical="center"/>
    </xf>
    <xf numFmtId="0" fontId="10" fillId="0" borderId="0" xfId="79" applyFont="1" applyFill="1" applyBorder="1" applyAlignment="1">
      <alignment horizontal="left"/>
    </xf>
    <xf numFmtId="0" fontId="11" fillId="0" borderId="0" xfId="27" applyFont="1" applyBorder="1" applyAlignment="1">
      <alignment horizontal="center"/>
    </xf>
    <xf numFmtId="193" fontId="28" fillId="0" borderId="4" xfId="1" applyNumberFormat="1" applyFont="1" applyBorder="1" applyAlignment="1">
      <alignment horizontal="right" vertical="center"/>
    </xf>
    <xf numFmtId="193" fontId="21" fillId="0" borderId="4" xfId="1" applyNumberFormat="1" applyFont="1" applyBorder="1" applyAlignment="1">
      <alignment horizontal="right" vertical="center"/>
    </xf>
    <xf numFmtId="0" fontId="19" fillId="0" borderId="0" xfId="27" applyFont="1"/>
    <xf numFmtId="0" fontId="27" fillId="0" borderId="0" xfId="27" applyFont="1"/>
    <xf numFmtId="0" fontId="26" fillId="0" borderId="0" xfId="27" applyFont="1"/>
    <xf numFmtId="0" fontId="19" fillId="0" borderId="0" xfId="27" applyFont="1" applyBorder="1"/>
    <xf numFmtId="0" fontId="29" fillId="0" borderId="7" xfId="27" applyFont="1" applyBorder="1" applyAlignment="1">
      <alignment vertical="center"/>
    </xf>
    <xf numFmtId="193" fontId="23" fillId="0" borderId="7" xfId="10" applyNumberFormat="1" applyFont="1" applyBorder="1" applyAlignment="1"/>
    <xf numFmtId="0" fontId="23" fillId="0" borderId="7" xfId="27" applyFont="1" applyBorder="1" applyAlignment="1">
      <alignment horizontal="right"/>
    </xf>
    <xf numFmtId="190" fontId="23" fillId="0" borderId="7" xfId="27" applyNumberFormat="1" applyFont="1" applyBorder="1" applyAlignment="1">
      <alignment horizontal="right"/>
    </xf>
    <xf numFmtId="193" fontId="23" fillId="0" borderId="7" xfId="10" applyNumberFormat="1" applyFont="1" applyBorder="1" applyAlignment="1">
      <alignment horizontal="right"/>
    </xf>
    <xf numFmtId="0" fontId="21" fillId="0" borderId="7" xfId="27" quotePrefix="1" applyFont="1" applyBorder="1" applyAlignment="1">
      <alignment horizontal="center"/>
    </xf>
    <xf numFmtId="193" fontId="23" fillId="0" borderId="4" xfId="10" applyNumberFormat="1" applyFont="1" applyBorder="1" applyAlignment="1">
      <alignment horizontal="right"/>
    </xf>
    <xf numFmtId="0" fontId="23" fillId="0" borderId="5" xfId="27" applyFont="1" applyBorder="1" applyAlignment="1">
      <alignment vertical="center"/>
    </xf>
    <xf numFmtId="0" fontId="23" fillId="0" borderId="0" xfId="27" applyFont="1" applyBorder="1" applyAlignment="1">
      <alignment vertical="center"/>
    </xf>
    <xf numFmtId="0" fontId="23" fillId="0" borderId="0" xfId="27" applyFont="1" applyAlignment="1">
      <alignment vertical="center"/>
    </xf>
    <xf numFmtId="193" fontId="9" fillId="0" borderId="8" xfId="1" applyNumberFormat="1" applyFont="1" applyBorder="1" applyAlignment="1">
      <alignment horizontal="right"/>
    </xf>
    <xf numFmtId="0" fontId="10" fillId="0" borderId="11" xfId="27" applyFont="1" applyBorder="1"/>
    <xf numFmtId="0" fontId="1" fillId="0" borderId="0" xfId="85" applyAlignment="1"/>
    <xf numFmtId="3" fontId="38" fillId="0" borderId="0" xfId="85" applyNumberFormat="1" applyFont="1" applyFill="1" applyAlignment="1">
      <alignment horizontal="center" vertical="center" wrapText="1"/>
    </xf>
    <xf numFmtId="0" fontId="39" fillId="0" borderId="0" xfId="85" applyFont="1" applyFill="1" applyAlignment="1">
      <alignment vertical="center"/>
    </xf>
    <xf numFmtId="3" fontId="40" fillId="0" borderId="0" xfId="85" applyNumberFormat="1" applyFont="1" applyAlignment="1">
      <alignment horizontal="center" vertical="center" wrapText="1"/>
    </xf>
    <xf numFmtId="0" fontId="40" fillId="0" borderId="0" xfId="85" applyFont="1" applyAlignment="1">
      <alignment vertical="center"/>
    </xf>
    <xf numFmtId="3" fontId="1" fillId="0" borderId="0" xfId="85" applyNumberFormat="1" applyAlignment="1">
      <alignment wrapText="1"/>
    </xf>
    <xf numFmtId="3" fontId="40" fillId="3" borderId="0" xfId="85" applyNumberFormat="1" applyFont="1" applyFill="1" applyAlignment="1">
      <alignment horizontal="center" vertical="center" wrapText="1"/>
    </xf>
    <xf numFmtId="0" fontId="40" fillId="3" borderId="0" xfId="85" applyFont="1" applyFill="1" applyAlignment="1">
      <alignment vertical="center"/>
    </xf>
    <xf numFmtId="3" fontId="41" fillId="0" borderId="0" xfId="85" applyNumberFormat="1" applyFont="1" applyFill="1" applyAlignment="1">
      <alignment horizontal="center" vertical="center" wrapText="1"/>
    </xf>
    <xf numFmtId="0" fontId="40" fillId="0" borderId="0" xfId="85" applyFont="1" applyFill="1" applyAlignment="1">
      <alignment vertical="center"/>
    </xf>
    <xf numFmtId="3" fontId="1" fillId="0" borderId="0" xfId="85" applyNumberFormat="1" applyAlignment="1"/>
    <xf numFmtId="3" fontId="40" fillId="4" borderId="0" xfId="85" applyNumberFormat="1" applyFont="1" applyFill="1" applyAlignment="1">
      <alignment horizontal="center" vertical="center"/>
    </xf>
    <xf numFmtId="0" fontId="40" fillId="4" borderId="0" xfId="85" applyFont="1" applyFill="1" applyAlignment="1">
      <alignment vertical="center"/>
    </xf>
    <xf numFmtId="3" fontId="42" fillId="0" borderId="0" xfId="85" applyNumberFormat="1" applyFont="1" applyAlignment="1">
      <alignment wrapText="1"/>
    </xf>
    <xf numFmtId="3" fontId="43" fillId="0" borderId="0" xfId="85" applyNumberFormat="1" applyFont="1" applyAlignment="1">
      <alignment horizontal="center" vertical="center" wrapText="1"/>
    </xf>
    <xf numFmtId="0" fontId="39" fillId="0" borderId="0" xfId="85" applyFont="1" applyFill="1" applyAlignment="1">
      <alignment horizontal="center" vertical="center"/>
    </xf>
    <xf numFmtId="0" fontId="1" fillId="0" borderId="0" xfId="85" applyAlignment="1">
      <alignment wrapText="1"/>
    </xf>
    <xf numFmtId="0" fontId="1" fillId="0" borderId="0" xfId="85"/>
    <xf numFmtId="0" fontId="1" fillId="5" borderId="0" xfId="85" applyFill="1" applyAlignment="1">
      <alignment horizontal="left"/>
    </xf>
    <xf numFmtId="0" fontId="1" fillId="5" borderId="0" xfId="85" applyFill="1" applyAlignment="1"/>
    <xf numFmtId="0" fontId="37" fillId="0" borderId="0" xfId="85" applyFont="1" applyAlignment="1">
      <alignment horizontal="center" wrapText="1"/>
    </xf>
    <xf numFmtId="0" fontId="44" fillId="5" borderId="0" xfId="85" applyFont="1" applyFill="1" applyAlignment="1">
      <alignment horizontal="left" vertical="center" wrapText="1"/>
    </xf>
    <xf numFmtId="0" fontId="40" fillId="5" borderId="0" xfId="85" applyFont="1" applyFill="1" applyAlignment="1">
      <alignment vertical="center"/>
    </xf>
    <xf numFmtId="0" fontId="40" fillId="0" borderId="0" xfId="85" applyFont="1" applyAlignment="1">
      <alignment horizontal="center" vertical="center"/>
    </xf>
    <xf numFmtId="0" fontId="44" fillId="0" borderId="0" xfId="85" applyFont="1" applyAlignment="1">
      <alignment horizontal="center" vertical="center"/>
    </xf>
    <xf numFmtId="0" fontId="40" fillId="0" borderId="0" xfId="85" applyFont="1" applyFill="1" applyAlignment="1">
      <alignment horizontal="center" vertical="center"/>
    </xf>
    <xf numFmtId="0" fontId="10" fillId="0" borderId="11" xfId="27" applyFont="1" applyBorder="1" applyAlignment="1">
      <alignment horizontal="center"/>
    </xf>
    <xf numFmtId="0" fontId="10" fillId="0" borderId="1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0" xfId="35" applyFont="1" applyBorder="1" applyAlignment="1">
      <alignment horizontal="center"/>
    </xf>
    <xf numFmtId="0" fontId="10" fillId="0" borderId="3" xfId="35" applyFont="1" applyBorder="1" applyAlignment="1">
      <alignment horizontal="center"/>
    </xf>
    <xf numFmtId="0" fontId="10" fillId="0" borderId="0" xfId="35" applyFont="1" applyBorder="1" applyAlignment="1">
      <alignment horizontal="center" vertical="center" wrapText="1"/>
    </xf>
    <xf numFmtId="0" fontId="10" fillId="0" borderId="0" xfId="27" applyFont="1" applyBorder="1" applyAlignment="1">
      <alignment horizontal="center"/>
    </xf>
    <xf numFmtId="0" fontId="10" fillId="0" borderId="3" xfId="27" applyFont="1" applyBorder="1" applyAlignment="1">
      <alignment horizontal="center"/>
    </xf>
    <xf numFmtId="0" fontId="10" fillId="0" borderId="1" xfId="0" applyFont="1" applyBorder="1" applyAlignment="1"/>
    <xf numFmtId="0" fontId="9" fillId="0" borderId="1" xfId="0" applyFont="1" applyBorder="1" applyAlignment="1"/>
    <xf numFmtId="192" fontId="10" fillId="0" borderId="5" xfId="1" applyNumberFormat="1" applyFont="1" applyBorder="1" applyAlignment="1"/>
    <xf numFmtId="2" fontId="10" fillId="0" borderId="5" xfId="0" applyNumberFormat="1" applyFont="1" applyBorder="1" applyAlignment="1"/>
    <xf numFmtId="0" fontId="9" fillId="0" borderId="1" xfId="0" applyFont="1" applyBorder="1" applyAlignment="1">
      <alignment horizontal="center"/>
    </xf>
    <xf numFmtId="0" fontId="22" fillId="0" borderId="10" xfId="35" applyFont="1" applyBorder="1" applyAlignment="1">
      <alignment horizontal="center" shrinkToFit="1"/>
    </xf>
    <xf numFmtId="0" fontId="20" fillId="0" borderId="9" xfId="35" applyFont="1" applyBorder="1" applyAlignment="1"/>
    <xf numFmtId="0" fontId="22" fillId="0" borderId="7" xfId="35" quotePrefix="1" applyFont="1" applyBorder="1" applyAlignment="1">
      <alignment horizontal="center" shrinkToFit="1"/>
    </xf>
    <xf numFmtId="0" fontId="22" fillId="0" borderId="4" xfId="35" quotePrefix="1" applyFont="1" applyBorder="1" applyAlignment="1">
      <alignment horizontal="center" shrinkToFit="1"/>
    </xf>
    <xf numFmtId="0" fontId="22" fillId="0" borderId="0" xfId="35" quotePrefix="1" applyFont="1" applyBorder="1" applyAlignment="1">
      <alignment horizontal="center" shrinkToFit="1"/>
    </xf>
    <xf numFmtId="0" fontId="22" fillId="0" borderId="7" xfId="35" applyFont="1" applyBorder="1" applyAlignment="1">
      <alignment horizontal="center" shrinkToFit="1"/>
    </xf>
    <xf numFmtId="0" fontId="22" fillId="0" borderId="4" xfId="35" applyFont="1" applyBorder="1" applyAlignment="1"/>
    <xf numFmtId="0" fontId="22" fillId="0" borderId="8" xfId="35" applyFont="1" applyBorder="1" applyAlignment="1">
      <alignment horizontal="center" shrinkToFit="1"/>
    </xf>
    <xf numFmtId="0" fontId="22" fillId="0" borderId="5" xfId="35" applyFont="1" applyBorder="1" applyAlignment="1"/>
    <xf numFmtId="0" fontId="22" fillId="0" borderId="1" xfId="35" applyFont="1" applyBorder="1" applyAlignment="1"/>
    <xf numFmtId="0" fontId="20" fillId="0" borderId="1" xfId="35" applyFont="1" applyBorder="1" applyAlignment="1"/>
    <xf numFmtId="0" fontId="21" fillId="0" borderId="9" xfId="35" applyFont="1" applyBorder="1" applyAlignment="1">
      <alignment horizontal="center" wrapText="1"/>
    </xf>
    <xf numFmtId="0" fontId="20" fillId="0" borderId="10" xfId="35" applyFont="1" applyBorder="1" applyAlignment="1">
      <alignment horizontal="center" shrinkToFit="1"/>
    </xf>
    <xf numFmtId="0" fontId="20" fillId="0" borderId="2" xfId="35" applyFont="1" applyBorder="1" applyAlignment="1"/>
    <xf numFmtId="0" fontId="21" fillId="0" borderId="9" xfId="35" applyFont="1" applyBorder="1" applyAlignment="1">
      <alignment horizontal="center"/>
    </xf>
    <xf numFmtId="192" fontId="45" fillId="0" borderId="7" xfId="1" applyNumberFormat="1" applyFont="1" applyBorder="1" applyAlignment="1"/>
    <xf numFmtId="192" fontId="45" fillId="0" borderId="4" xfId="1" applyNumberFormat="1" applyFont="1" applyBorder="1" applyAlignment="1"/>
    <xf numFmtId="192" fontId="45" fillId="0" borderId="3" xfId="1" applyNumberFormat="1" applyFont="1" applyBorder="1" applyAlignment="1"/>
    <xf numFmtId="192" fontId="45" fillId="0" borderId="0" xfId="1" applyNumberFormat="1" applyFont="1" applyAlignment="1"/>
    <xf numFmtId="41" fontId="45" fillId="0" borderId="4" xfId="1" applyNumberFormat="1" applyFont="1" applyBorder="1" applyAlignment="1">
      <alignment horizontal="right"/>
    </xf>
    <xf numFmtId="0" fontId="30" fillId="0" borderId="0" xfId="35" applyFont="1" applyAlignment="1"/>
    <xf numFmtId="192" fontId="46" fillId="0" borderId="7" xfId="1" applyNumberFormat="1" applyFont="1" applyBorder="1" applyAlignment="1"/>
    <xf numFmtId="192" fontId="46" fillId="0" borderId="4" xfId="1" applyNumberFormat="1" applyFont="1" applyBorder="1" applyAlignment="1"/>
    <xf numFmtId="192" fontId="46" fillId="0" borderId="3" xfId="1" applyNumberFormat="1" applyFont="1" applyBorder="1" applyAlignment="1"/>
    <xf numFmtId="192" fontId="46" fillId="0" borderId="0" xfId="1" applyNumberFormat="1" applyFont="1" applyAlignment="1"/>
    <xf numFmtId="41" fontId="46" fillId="0" borderId="4" xfId="1" applyNumberFormat="1" applyFont="1" applyBorder="1" applyAlignment="1">
      <alignment horizontal="right"/>
    </xf>
    <xf numFmtId="192" fontId="22" fillId="0" borderId="7" xfId="1" applyNumberFormat="1" applyFont="1" applyBorder="1" applyAlignment="1"/>
    <xf numFmtId="192" fontId="22" fillId="0" borderId="4" xfId="1" applyNumberFormat="1" applyFont="1" applyBorder="1" applyAlignment="1"/>
    <xf numFmtId="192" fontId="22" fillId="0" borderId="3" xfId="1" applyNumberFormat="1" applyFont="1" applyBorder="1" applyAlignment="1"/>
    <xf numFmtId="192" fontId="22" fillId="0" borderId="0" xfId="1" applyNumberFormat="1" applyFont="1" applyAlignment="1"/>
    <xf numFmtId="41" fontId="22" fillId="0" borderId="4" xfId="1" applyNumberFormat="1" applyFont="1" applyBorder="1" applyAlignment="1">
      <alignment horizontal="right"/>
    </xf>
    <xf numFmtId="3" fontId="20" fillId="0" borderId="0" xfId="35" applyNumberFormat="1" applyFont="1" applyFill="1" applyBorder="1" applyAlignment="1"/>
    <xf numFmtId="192" fontId="24" fillId="0" borderId="2" xfId="1" applyNumberFormat="1" applyFont="1" applyBorder="1" applyAlignment="1"/>
    <xf numFmtId="192" fontId="24" fillId="0" borderId="10" xfId="1" applyNumberFormat="1" applyFont="1" applyBorder="1" applyAlignment="1"/>
    <xf numFmtId="41" fontId="22" fillId="0" borderId="4" xfId="1" applyNumberFormat="1" applyFont="1" applyBorder="1" applyAlignment="1"/>
    <xf numFmtId="192" fontId="24" fillId="0" borderId="4" xfId="1" applyNumberFormat="1" applyFont="1" applyBorder="1" applyAlignment="1"/>
    <xf numFmtId="192" fontId="24" fillId="0" borderId="7" xfId="1" applyNumberFormat="1" applyFont="1" applyBorder="1" applyAlignment="1"/>
    <xf numFmtId="192" fontId="22" fillId="0" borderId="0" xfId="1" applyNumberFormat="1" applyFont="1" applyBorder="1" applyAlignment="1"/>
    <xf numFmtId="192" fontId="24" fillId="0" borderId="0" xfId="1" applyNumberFormat="1" applyFont="1" applyBorder="1" applyAlignment="1"/>
    <xf numFmtId="41" fontId="22" fillId="0" borderId="0" xfId="1" applyNumberFormat="1" applyFont="1" applyBorder="1" applyAlignment="1"/>
    <xf numFmtId="41" fontId="22" fillId="0" borderId="0" xfId="1" applyNumberFormat="1" applyFont="1" applyBorder="1" applyAlignment="1">
      <alignment horizontal="right"/>
    </xf>
    <xf numFmtId="192" fontId="5" fillId="0" borderId="0" xfId="10" applyNumberFormat="1" applyFont="1" applyBorder="1"/>
    <xf numFmtId="192" fontId="5" fillId="0" borderId="7" xfId="10" quotePrefix="1" applyNumberFormat="1" applyFont="1" applyBorder="1"/>
    <xf numFmtId="192" fontId="5" fillId="0" borderId="2" xfId="10" quotePrefix="1" applyNumberFormat="1" applyFont="1" applyBorder="1"/>
    <xf numFmtId="0" fontId="5" fillId="0" borderId="0" xfId="35" applyFont="1" applyBorder="1"/>
    <xf numFmtId="192" fontId="10" fillId="0" borderId="7" xfId="10" quotePrefix="1" applyNumberFormat="1" applyFont="1" applyBorder="1"/>
    <xf numFmtId="192" fontId="10" fillId="0" borderId="4" xfId="10" quotePrefix="1" applyNumberFormat="1" applyFont="1" applyBorder="1"/>
    <xf numFmtId="0" fontId="9" fillId="0" borderId="0" xfId="35" applyFont="1" applyBorder="1"/>
    <xf numFmtId="192" fontId="10" fillId="0" borderId="3" xfId="10" applyNumberFormat="1" applyFont="1" applyBorder="1"/>
    <xf numFmtId="0" fontId="9" fillId="0" borderId="7" xfId="35" applyFont="1" applyBorder="1"/>
    <xf numFmtId="192" fontId="10" fillId="0" borderId="2" xfId="10" applyNumberFormat="1" applyFont="1" applyBorder="1"/>
    <xf numFmtId="192" fontId="9" fillId="0" borderId="10" xfId="1" applyNumberFormat="1" applyFont="1" applyBorder="1"/>
    <xf numFmtId="192" fontId="9" fillId="0" borderId="2" xfId="1" applyNumberFormat="1" applyFont="1" applyBorder="1"/>
    <xf numFmtId="192" fontId="9" fillId="0" borderId="11" xfId="1" applyNumberFormat="1" applyFont="1" applyBorder="1"/>
    <xf numFmtId="0" fontId="3" fillId="0" borderId="9" xfId="35" applyBorder="1" applyAlignment="1"/>
    <xf numFmtId="192" fontId="6" fillId="0" borderId="7" xfId="1" applyNumberFormat="1" applyFont="1" applyBorder="1"/>
    <xf numFmtId="192" fontId="6" fillId="0" borderId="4" xfId="1" applyNumberFormat="1" applyFont="1" applyBorder="1"/>
    <xf numFmtId="192" fontId="6" fillId="0" borderId="3" xfId="1" applyNumberFormat="1" applyFont="1" applyBorder="1"/>
    <xf numFmtId="192" fontId="10" fillId="0" borderId="4" xfId="10" applyNumberFormat="1" applyFont="1" applyBorder="1" applyAlignment="1">
      <alignment vertical="center"/>
    </xf>
    <xf numFmtId="192" fontId="10" fillId="0" borderId="10" xfId="10" applyNumberFormat="1" applyFont="1" applyBorder="1"/>
    <xf numFmtId="192" fontId="6" fillId="0" borderId="10" xfId="1" applyNumberFormat="1" applyFont="1" applyBorder="1"/>
    <xf numFmtId="192" fontId="6" fillId="0" borderId="2" xfId="1" applyNumberFormat="1" applyFont="1" applyBorder="1"/>
    <xf numFmtId="192" fontId="6" fillId="0" borderId="11" xfId="1" applyNumberFormat="1" applyFont="1" applyBorder="1"/>
    <xf numFmtId="192" fontId="5" fillId="0" borderId="7" xfId="1" applyNumberFormat="1" applyFont="1" applyBorder="1"/>
    <xf numFmtId="192" fontId="5" fillId="0" borderId="4" xfId="1" applyNumberFormat="1" applyFont="1" applyBorder="1"/>
    <xf numFmtId="192" fontId="5" fillId="0" borderId="3" xfId="1" applyNumberFormat="1" applyFont="1" applyBorder="1"/>
    <xf numFmtId="192" fontId="4" fillId="0" borderId="7" xfId="1" applyNumberFormat="1" applyFont="1" applyBorder="1"/>
    <xf numFmtId="192" fontId="4" fillId="0" borderId="4" xfId="1" applyNumberFormat="1" applyFont="1" applyBorder="1"/>
    <xf numFmtId="192" fontId="4" fillId="0" borderId="3" xfId="1" applyNumberFormat="1" applyFont="1" applyBorder="1"/>
    <xf numFmtId="0" fontId="10" fillId="0" borderId="3" xfId="35" applyFont="1" applyBorder="1" applyAlignment="1">
      <alignment vertical="top"/>
    </xf>
    <xf numFmtId="192" fontId="10" fillId="0" borderId="7" xfId="10" applyNumberFormat="1" applyFont="1" applyBorder="1" applyAlignment="1">
      <alignment vertical="top"/>
    </xf>
    <xf numFmtId="192" fontId="10" fillId="0" borderId="4" xfId="10" applyNumberFormat="1" applyFont="1" applyBorder="1" applyAlignment="1">
      <alignment vertical="top"/>
    </xf>
    <xf numFmtId="192" fontId="10" fillId="0" borderId="3" xfId="10" applyNumberFormat="1" applyFont="1" applyBorder="1" applyAlignment="1">
      <alignment vertical="top"/>
    </xf>
    <xf numFmtId="192" fontId="10" fillId="0" borderId="8" xfId="10" applyNumberFormat="1" applyFont="1" applyBorder="1"/>
    <xf numFmtId="192" fontId="10" fillId="0" borderId="5" xfId="10" applyNumberFormat="1" applyFont="1" applyBorder="1"/>
    <xf numFmtId="192" fontId="10" fillId="0" borderId="6" xfId="10" applyNumberFormat="1" applyFont="1" applyBorder="1"/>
    <xf numFmtId="3" fontId="5" fillId="0" borderId="3" xfId="35" applyNumberFormat="1" applyFont="1" applyBorder="1" applyAlignment="1">
      <alignment horizontal="right"/>
    </xf>
    <xf numFmtId="41" fontId="9" fillId="0" borderId="3" xfId="35" applyNumberFormat="1" applyFont="1" applyBorder="1" applyAlignment="1"/>
    <xf numFmtId="0" fontId="10" fillId="0" borderId="1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9" xfId="27" applyFont="1" applyBorder="1" applyAlignment="1">
      <alignment horizontal="center"/>
    </xf>
    <xf numFmtId="0" fontId="10" fillId="0" borderId="11" xfId="27" applyFont="1" applyBorder="1" applyAlignment="1">
      <alignment horizontal="center"/>
    </xf>
    <xf numFmtId="0" fontId="5" fillId="0" borderId="9" xfId="35" applyFont="1" applyBorder="1" applyAlignment="1">
      <alignment horizontal="center"/>
    </xf>
    <xf numFmtId="0" fontId="5" fillId="0" borderId="11" xfId="35" applyFont="1" applyBorder="1" applyAlignment="1">
      <alignment horizontal="center"/>
    </xf>
    <xf numFmtId="0" fontId="5" fillId="0" borderId="10" xfId="35" applyFont="1" applyBorder="1" applyAlignment="1">
      <alignment horizontal="center"/>
    </xf>
    <xf numFmtId="0" fontId="10" fillId="0" borderId="9" xfId="27" applyFont="1" applyBorder="1" applyAlignment="1">
      <alignment horizontal="center" vertical="center" wrapText="1"/>
    </xf>
    <xf numFmtId="0" fontId="10" fillId="0" borderId="11" xfId="27" applyFont="1" applyBorder="1" applyAlignment="1">
      <alignment horizontal="center" vertical="center" wrapText="1"/>
    </xf>
    <xf numFmtId="0" fontId="10" fillId="0" borderId="0" xfId="27" applyFont="1" applyBorder="1" applyAlignment="1">
      <alignment horizontal="center" vertical="center" wrapText="1"/>
    </xf>
    <xf numFmtId="0" fontId="10" fillId="0" borderId="3" xfId="27" applyFont="1" applyBorder="1" applyAlignment="1">
      <alignment horizontal="center" vertical="center" wrapText="1"/>
    </xf>
    <xf numFmtId="0" fontId="10" fillId="0" borderId="1" xfId="27" applyFont="1" applyBorder="1" applyAlignment="1">
      <alignment horizontal="center" vertical="center" wrapText="1"/>
    </xf>
    <xf numFmtId="0" fontId="10" fillId="0" borderId="6" xfId="27" applyFont="1" applyBorder="1" applyAlignment="1">
      <alignment horizontal="center" vertical="center" wrapText="1"/>
    </xf>
    <xf numFmtId="0" fontId="10" fillId="0" borderId="10" xfId="27" applyFont="1" applyBorder="1" applyAlignment="1">
      <alignment horizontal="center" vertical="center"/>
    </xf>
    <xf numFmtId="0" fontId="10" fillId="0" borderId="9" xfId="27" applyFont="1" applyBorder="1" applyAlignment="1">
      <alignment horizontal="center" vertical="center"/>
    </xf>
    <xf numFmtId="0" fontId="10" fillId="0" borderId="7" xfId="27" applyFont="1" applyBorder="1" applyAlignment="1">
      <alignment horizontal="center" vertical="center"/>
    </xf>
    <xf numFmtId="0" fontId="10" fillId="0" borderId="0" xfId="27" applyFont="1" applyBorder="1" applyAlignment="1">
      <alignment horizontal="center" vertical="center"/>
    </xf>
    <xf numFmtId="0" fontId="10" fillId="0" borderId="8" xfId="27" applyFont="1" applyBorder="1" applyAlignment="1">
      <alignment horizontal="center" vertical="center"/>
    </xf>
    <xf numFmtId="0" fontId="10" fillId="0" borderId="1" xfId="27" applyFont="1" applyBorder="1" applyAlignment="1">
      <alignment horizontal="center" vertical="center"/>
    </xf>
    <xf numFmtId="0" fontId="10" fillId="0" borderId="0" xfId="35" applyFont="1" applyBorder="1" applyAlignment="1">
      <alignment horizontal="center"/>
    </xf>
    <xf numFmtId="0" fontId="10" fillId="0" borderId="3" xfId="35" applyFont="1" applyBorder="1" applyAlignment="1">
      <alignment horizontal="center"/>
    </xf>
    <xf numFmtId="0" fontId="10" fillId="0" borderId="9" xfId="35" applyFont="1" applyBorder="1" applyAlignment="1">
      <alignment horizontal="center" vertical="center" wrapText="1"/>
    </xf>
    <xf numFmtId="0" fontId="10" fillId="0" borderId="11" xfId="35" applyFont="1" applyBorder="1" applyAlignment="1">
      <alignment horizontal="center" vertical="center" wrapText="1"/>
    </xf>
    <xf numFmtId="0" fontId="10" fillId="0" borderId="0" xfId="35" applyFont="1" applyBorder="1" applyAlignment="1">
      <alignment horizontal="center" vertical="center" wrapText="1"/>
    </xf>
    <xf numFmtId="0" fontId="10" fillId="0" borderId="3" xfId="35" applyFont="1" applyBorder="1" applyAlignment="1">
      <alignment horizontal="center" vertical="center" wrapText="1"/>
    </xf>
    <xf numFmtId="0" fontId="10" fillId="0" borderId="1" xfId="35" applyFont="1" applyBorder="1" applyAlignment="1">
      <alignment horizontal="center" vertical="center" wrapText="1"/>
    </xf>
    <xf numFmtId="0" fontId="10" fillId="0" borderId="6" xfId="35" applyFont="1" applyBorder="1" applyAlignment="1">
      <alignment horizontal="center" vertical="center" wrapText="1"/>
    </xf>
    <xf numFmtId="0" fontId="10" fillId="0" borderId="10" xfId="35" applyFont="1" applyBorder="1" applyAlignment="1">
      <alignment horizontal="center" vertical="center"/>
    </xf>
    <xf numFmtId="0" fontId="10" fillId="0" borderId="9" xfId="35" applyFont="1" applyBorder="1" applyAlignment="1">
      <alignment horizontal="center" vertical="center"/>
    </xf>
    <xf numFmtId="0" fontId="10" fillId="0" borderId="7" xfId="35" applyFont="1" applyBorder="1" applyAlignment="1">
      <alignment horizontal="center" vertical="center"/>
    </xf>
    <xf numFmtId="0" fontId="10" fillId="0" borderId="0" xfId="35" applyFont="1" applyBorder="1" applyAlignment="1">
      <alignment horizontal="center" vertical="center"/>
    </xf>
    <xf numFmtId="0" fontId="10" fillId="0" borderId="8" xfId="35" applyFont="1" applyBorder="1" applyAlignment="1">
      <alignment horizontal="center" vertical="center"/>
    </xf>
    <xf numFmtId="0" fontId="10" fillId="0" borderId="1" xfId="35" applyFont="1" applyBorder="1" applyAlignment="1">
      <alignment horizontal="center" vertical="center"/>
    </xf>
    <xf numFmtId="0" fontId="10" fillId="0" borderId="0" xfId="27" applyFont="1" applyAlignment="1">
      <alignment horizontal="center" vertical="center" wrapText="1"/>
    </xf>
    <xf numFmtId="0" fontId="10" fillId="0" borderId="12" xfId="35" applyFont="1" applyBorder="1" applyAlignment="1">
      <alignment horizontal="center" vertical="center"/>
    </xf>
    <xf numFmtId="0" fontId="10" fillId="0" borderId="13" xfId="35" applyFont="1" applyBorder="1" applyAlignment="1">
      <alignment horizontal="center" vertical="center"/>
    </xf>
    <xf numFmtId="0" fontId="10" fillId="0" borderId="14" xfId="35" applyFont="1" applyBorder="1" applyAlignment="1">
      <alignment horizontal="center" vertical="center"/>
    </xf>
    <xf numFmtId="0" fontId="22" fillId="0" borderId="12" xfId="35" applyFont="1" applyBorder="1" applyAlignment="1">
      <alignment horizontal="center"/>
    </xf>
    <xf numFmtId="0" fontId="22" fillId="0" borderId="13" xfId="35" applyFont="1" applyBorder="1" applyAlignment="1">
      <alignment horizontal="center"/>
    </xf>
    <xf numFmtId="0" fontId="22" fillId="0" borderId="14" xfId="35" applyFont="1" applyBorder="1" applyAlignment="1">
      <alignment horizontal="center"/>
    </xf>
    <xf numFmtId="0" fontId="21" fillId="0" borderId="10" xfId="35" applyFont="1" applyBorder="1" applyAlignment="1">
      <alignment horizontal="center"/>
    </xf>
    <xf numFmtId="0" fontId="21" fillId="0" borderId="9" xfId="35" applyFont="1" applyBorder="1" applyAlignment="1">
      <alignment horizontal="center"/>
    </xf>
    <xf numFmtId="0" fontId="21" fillId="0" borderId="7" xfId="35" applyFont="1" applyBorder="1" applyAlignment="1">
      <alignment horizontal="center"/>
    </xf>
    <xf numFmtId="0" fontId="21" fillId="0" borderId="0" xfId="35" applyFont="1" applyBorder="1" applyAlignment="1">
      <alignment horizontal="center"/>
    </xf>
    <xf numFmtId="0" fontId="21" fillId="0" borderId="8" xfId="35" applyFont="1" applyBorder="1" applyAlignment="1">
      <alignment horizontal="center"/>
    </xf>
    <xf numFmtId="0" fontId="21" fillId="0" borderId="1" xfId="35" applyFont="1" applyBorder="1" applyAlignment="1">
      <alignment horizontal="center"/>
    </xf>
    <xf numFmtId="0" fontId="21" fillId="0" borderId="9" xfId="35" applyFont="1" applyBorder="1" applyAlignment="1">
      <alignment horizontal="center" vertical="center" wrapText="1"/>
    </xf>
    <xf numFmtId="0" fontId="21" fillId="0" borderId="11" xfId="35" applyFont="1" applyBorder="1" applyAlignment="1">
      <alignment horizontal="center" vertical="center" wrapText="1"/>
    </xf>
    <xf numFmtId="0" fontId="21" fillId="0" borderId="0" xfId="35" applyFont="1" applyAlignment="1">
      <alignment horizontal="center" vertical="center" wrapText="1"/>
    </xf>
    <xf numFmtId="0" fontId="21" fillId="0" borderId="3" xfId="35" applyFont="1" applyBorder="1" applyAlignment="1">
      <alignment horizontal="center" vertical="center" wrapText="1"/>
    </xf>
    <xf numFmtId="0" fontId="21" fillId="0" borderId="1" xfId="35" applyFont="1" applyBorder="1" applyAlignment="1">
      <alignment horizontal="center" vertical="center" wrapText="1"/>
    </xf>
    <xf numFmtId="0" fontId="21" fillId="0" borderId="6" xfId="35" applyFont="1" applyBorder="1" applyAlignment="1">
      <alignment horizontal="center" vertical="center" wrapText="1"/>
    </xf>
    <xf numFmtId="0" fontId="25" fillId="0" borderId="0" xfId="35" applyFont="1" applyBorder="1" applyAlignment="1">
      <alignment horizontal="center"/>
    </xf>
    <xf numFmtId="0" fontId="9" fillId="0" borderId="9" xfId="27" applyFont="1" applyBorder="1" applyAlignment="1">
      <alignment horizontal="center" vertical="center" shrinkToFit="1"/>
    </xf>
    <xf numFmtId="0" fontId="6" fillId="0" borderId="9" xfId="27" applyFont="1" applyBorder="1" applyAlignment="1">
      <alignment horizontal="center" vertical="center" shrinkToFit="1"/>
    </xf>
    <xf numFmtId="0" fontId="6" fillId="0" borderId="11" xfId="27" applyFont="1" applyBorder="1" applyAlignment="1">
      <alignment horizontal="center" vertical="center" shrinkToFit="1"/>
    </xf>
    <xf numFmtId="0" fontId="6" fillId="0" borderId="0" xfId="27" applyFont="1" applyAlignment="1">
      <alignment horizontal="center" vertical="center" shrinkToFit="1"/>
    </xf>
    <xf numFmtId="0" fontId="6" fillId="0" borderId="3" xfId="27" applyFont="1" applyBorder="1" applyAlignment="1">
      <alignment horizontal="center" vertical="center" shrinkToFit="1"/>
    </xf>
    <xf numFmtId="0" fontId="6" fillId="0" borderId="1" xfId="27" applyFont="1" applyBorder="1" applyAlignment="1">
      <alignment horizontal="center" vertical="center" shrinkToFit="1"/>
    </xf>
    <xf numFmtId="0" fontId="6" fillId="0" borderId="6" xfId="27" applyFont="1" applyBorder="1" applyAlignment="1">
      <alignment horizontal="center" vertical="center" shrinkToFit="1"/>
    </xf>
    <xf numFmtId="0" fontId="9" fillId="0" borderId="12" xfId="27" applyFont="1" applyBorder="1" applyAlignment="1">
      <alignment horizontal="center" vertical="center"/>
    </xf>
    <xf numFmtId="0" fontId="9" fillId="0" borderId="13" xfId="27" applyFont="1" applyBorder="1" applyAlignment="1">
      <alignment horizontal="center" vertical="center"/>
    </xf>
    <xf numFmtId="0" fontId="9" fillId="0" borderId="14" xfId="27" applyFont="1" applyBorder="1" applyAlignment="1">
      <alignment horizontal="center" vertical="center"/>
    </xf>
    <xf numFmtId="0" fontId="9" fillId="0" borderId="10" xfId="27" applyFont="1" applyBorder="1" applyAlignment="1">
      <alignment horizontal="center" vertical="center" shrinkToFit="1"/>
    </xf>
    <xf numFmtId="0" fontId="6" fillId="0" borderId="7" xfId="27" applyFont="1" applyBorder="1" applyAlignment="1">
      <alignment horizontal="center" vertical="center" shrinkToFit="1"/>
    </xf>
    <xf numFmtId="0" fontId="6" fillId="0" borderId="8" xfId="27" applyFont="1" applyBorder="1" applyAlignment="1">
      <alignment horizontal="center" vertical="center" shrinkToFit="1"/>
    </xf>
    <xf numFmtId="0" fontId="5" fillId="0" borderId="0" xfId="27" applyFont="1" applyBorder="1" applyAlignment="1">
      <alignment horizontal="center"/>
    </xf>
    <xf numFmtId="0" fontId="5" fillId="0" borderId="4" xfId="27" applyFont="1" applyBorder="1" applyAlignment="1">
      <alignment horizontal="center"/>
    </xf>
    <xf numFmtId="0" fontId="5" fillId="0" borderId="7" xfId="27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27" applyFont="1" applyBorder="1" applyAlignment="1">
      <alignment horizontal="center"/>
    </xf>
    <xf numFmtId="0" fontId="10" fillId="0" borderId="8" xfId="27" applyFont="1" applyBorder="1" applyAlignment="1">
      <alignment horizontal="center"/>
    </xf>
    <xf numFmtId="0" fontId="10" fillId="0" borderId="0" xfId="27" applyFont="1" applyAlignment="1">
      <alignment horizontal="center"/>
    </xf>
    <xf numFmtId="0" fontId="10" fillId="0" borderId="12" xfId="80" applyFont="1" applyBorder="1" applyAlignment="1">
      <alignment horizontal="center" vertical="center"/>
    </xf>
    <xf numFmtId="0" fontId="10" fillId="0" borderId="13" xfId="80" applyFont="1" applyBorder="1" applyAlignment="1">
      <alignment horizontal="center" vertical="center"/>
    </xf>
    <xf numFmtId="0" fontId="10" fillId="0" borderId="14" xfId="80" applyFont="1" applyBorder="1" applyAlignment="1">
      <alignment horizontal="center" vertical="center"/>
    </xf>
    <xf numFmtId="0" fontId="10" fillId="0" borderId="0" xfId="27" applyFont="1" applyBorder="1" applyAlignment="1">
      <alignment horizontal="center"/>
    </xf>
    <xf numFmtId="0" fontId="10" fillId="0" borderId="3" xfId="27" applyFont="1" applyBorder="1" applyAlignment="1">
      <alignment horizontal="center"/>
    </xf>
    <xf numFmtId="0" fontId="10" fillId="0" borderId="10" xfId="80" applyFont="1" applyBorder="1" applyAlignment="1">
      <alignment horizontal="center" vertical="center"/>
    </xf>
    <xf numFmtId="0" fontId="10" fillId="0" borderId="7" xfId="80" applyFont="1" applyBorder="1" applyAlignment="1">
      <alignment horizontal="center" vertical="center"/>
    </xf>
    <xf numFmtId="0" fontId="10" fillId="0" borderId="8" xfId="80" applyFont="1" applyBorder="1" applyAlignment="1">
      <alignment horizontal="center" vertical="center"/>
    </xf>
    <xf numFmtId="0" fontId="10" fillId="0" borderId="0" xfId="80" applyFont="1" applyBorder="1" applyAlignment="1">
      <alignment horizontal="center"/>
    </xf>
    <xf numFmtId="0" fontId="10" fillId="0" borderId="3" xfId="8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0" fillId="0" borderId="10" xfId="79" applyFont="1" applyBorder="1" applyAlignment="1">
      <alignment horizontal="center" vertical="center" wrapText="1"/>
    </xf>
    <xf numFmtId="0" fontId="10" fillId="0" borderId="9" xfId="79" applyFont="1" applyBorder="1" applyAlignment="1">
      <alignment horizontal="center" vertical="center" wrapText="1"/>
    </xf>
    <xf numFmtId="0" fontId="10" fillId="0" borderId="7" xfId="79" applyFont="1" applyBorder="1" applyAlignment="1">
      <alignment horizontal="center" vertical="center" wrapText="1"/>
    </xf>
    <xf numFmtId="0" fontId="10" fillId="0" borderId="0" xfId="79" applyFont="1" applyBorder="1" applyAlignment="1">
      <alignment horizontal="center" vertical="center" wrapText="1"/>
    </xf>
    <xf numFmtId="0" fontId="10" fillId="0" borderId="8" xfId="79" applyFont="1" applyBorder="1" applyAlignment="1">
      <alignment horizontal="center" vertical="center" wrapText="1"/>
    </xf>
    <xf numFmtId="0" fontId="10" fillId="0" borderId="1" xfId="79" applyFont="1" applyBorder="1" applyAlignment="1">
      <alignment horizontal="center" vertical="center" wrapText="1"/>
    </xf>
    <xf numFmtId="0" fontId="10" fillId="0" borderId="11" xfId="79" applyFont="1" applyBorder="1" applyAlignment="1">
      <alignment horizontal="center" vertical="center" wrapText="1"/>
    </xf>
    <xf numFmtId="0" fontId="10" fillId="0" borderId="3" xfId="79" applyFont="1" applyBorder="1" applyAlignment="1">
      <alignment horizontal="center" vertical="center" wrapText="1"/>
    </xf>
    <xf numFmtId="0" fontId="10" fillId="0" borderId="6" xfId="79" applyFont="1" applyBorder="1" applyAlignment="1">
      <alignment horizontal="center" vertical="center" wrapText="1"/>
    </xf>
    <xf numFmtId="0" fontId="10" fillId="0" borderId="2" xfId="79" applyFont="1" applyBorder="1" applyAlignment="1">
      <alignment horizontal="center" vertical="center" wrapText="1"/>
    </xf>
    <xf numFmtId="0" fontId="10" fillId="0" borderId="4" xfId="79" applyFont="1" applyBorder="1" applyAlignment="1">
      <alignment horizontal="center" vertical="center" wrapText="1"/>
    </xf>
    <xf numFmtId="0" fontId="10" fillId="0" borderId="5" xfId="79" applyFont="1" applyBorder="1" applyAlignment="1">
      <alignment horizontal="center" vertical="center" wrapText="1"/>
    </xf>
    <xf numFmtId="0" fontId="5" fillId="0" borderId="0" xfId="79" applyFont="1" applyBorder="1" applyAlignment="1">
      <alignment horizontal="center"/>
    </xf>
    <xf numFmtId="0" fontId="5" fillId="0" borderId="9" xfId="79" applyFont="1" applyBorder="1" applyAlignment="1">
      <alignment horizontal="center"/>
    </xf>
    <xf numFmtId="0" fontId="9" fillId="0" borderId="4" xfId="27" quotePrefix="1" applyFont="1" applyBorder="1" applyAlignment="1">
      <alignment horizontal="center" vertical="center"/>
    </xf>
    <xf numFmtId="0" fontId="9" fillId="0" borderId="5" xfId="27" quotePrefix="1" applyFont="1" applyBorder="1" applyAlignment="1">
      <alignment horizontal="center" vertical="center"/>
    </xf>
    <xf numFmtId="0" fontId="7" fillId="0" borderId="10" xfId="27" applyFont="1" applyBorder="1" applyAlignment="1">
      <alignment horizontal="center" vertical="center" shrinkToFit="1"/>
    </xf>
    <xf numFmtId="0" fontId="7" fillId="0" borderId="9" xfId="27" applyFont="1" applyBorder="1" applyAlignment="1">
      <alignment horizontal="center" vertical="center" shrinkToFit="1"/>
    </xf>
    <xf numFmtId="0" fontId="7" fillId="0" borderId="7" xfId="27" applyFont="1" applyBorder="1" applyAlignment="1">
      <alignment horizontal="center" vertical="center" shrinkToFit="1"/>
    </xf>
    <xf numFmtId="0" fontId="7" fillId="0" borderId="0" xfId="27" applyFont="1" applyBorder="1" applyAlignment="1">
      <alignment horizontal="center" vertical="center" shrinkToFit="1"/>
    </xf>
    <xf numFmtId="0" fontId="7" fillId="0" borderId="8" xfId="27" applyFont="1" applyBorder="1" applyAlignment="1">
      <alignment horizontal="center" vertical="center" shrinkToFit="1"/>
    </xf>
    <xf numFmtId="0" fontId="7" fillId="0" borderId="1" xfId="27" applyFont="1" applyBorder="1" applyAlignment="1">
      <alignment horizontal="center" vertical="center" shrinkToFit="1"/>
    </xf>
    <xf numFmtId="0" fontId="8" fillId="0" borderId="7" xfId="27" applyFont="1" applyBorder="1" applyAlignment="1">
      <alignment horizontal="center" vertical="center"/>
    </xf>
    <xf numFmtId="0" fontId="8" fillId="0" borderId="0" xfId="27" applyFont="1" applyBorder="1" applyAlignment="1">
      <alignment horizontal="center" vertical="center"/>
    </xf>
    <xf numFmtId="0" fontId="21" fillId="0" borderId="4" xfId="27" quotePrefix="1" applyFont="1" applyBorder="1" applyAlignment="1">
      <alignment horizontal="center" vertical="center"/>
    </xf>
    <xf numFmtId="0" fontId="21" fillId="0" borderId="5" xfId="27" quotePrefix="1" applyFont="1" applyBorder="1" applyAlignment="1">
      <alignment horizontal="center" vertical="center"/>
    </xf>
    <xf numFmtId="49" fontId="9" fillId="0" borderId="2" xfId="27" applyNumberFormat="1" applyFont="1" applyBorder="1" applyAlignment="1">
      <alignment horizontal="center"/>
    </xf>
    <xf numFmtId="49" fontId="9" fillId="0" borderId="4" xfId="27" applyNumberFormat="1" applyFont="1" applyBorder="1" applyAlignment="1">
      <alignment horizontal="center"/>
    </xf>
    <xf numFmtId="49" fontId="21" fillId="0" borderId="2" xfId="27" applyNumberFormat="1" applyFont="1" applyBorder="1" applyAlignment="1">
      <alignment horizontal="center"/>
    </xf>
    <xf numFmtId="49" fontId="21" fillId="0" borderId="4" xfId="27" applyNumberFormat="1" applyFont="1" applyBorder="1" applyAlignment="1">
      <alignment horizontal="center"/>
    </xf>
    <xf numFmtId="0" fontId="9" fillId="0" borderId="0" xfId="27" applyFont="1" applyBorder="1" applyAlignment="1">
      <alignment horizontal="center" vertical="center" shrinkToFit="1"/>
    </xf>
    <xf numFmtId="0" fontId="9" fillId="0" borderId="1" xfId="27" applyFont="1" applyBorder="1" applyAlignment="1">
      <alignment horizontal="center" vertical="center" shrinkToFit="1"/>
    </xf>
    <xf numFmtId="0" fontId="10" fillId="0" borderId="11" xfId="80" applyFont="1" applyBorder="1"/>
  </cellXfs>
  <cellStyles count="86">
    <cellStyle name="Comma" xfId="1" builtinId="3"/>
    <cellStyle name="Comma 2" xfId="3"/>
    <cellStyle name="Comma 2 2" xfId="38"/>
    <cellStyle name="Comma 3" xfId="39"/>
    <cellStyle name="Comma 4" xfId="40"/>
    <cellStyle name="Comma 5" xfId="41"/>
    <cellStyle name="Comma 7" xfId="4"/>
    <cellStyle name="Hyperlink 2" xfId="42"/>
    <cellStyle name="Normal" xfId="0" builtinId="0"/>
    <cellStyle name="Normal 12 2" xfId="43"/>
    <cellStyle name="Normal 2" xfId="5"/>
    <cellStyle name="Normal 2 14" xfId="35"/>
    <cellStyle name="Normal 2 15" xfId="44"/>
    <cellStyle name="Normal 2 2" xfId="6"/>
    <cellStyle name="Normal 2 3" xfId="45"/>
    <cellStyle name="Normal 2 4" xfId="46"/>
    <cellStyle name="Normal 2 5" xfId="47"/>
    <cellStyle name="Normal 2 6" xfId="48"/>
    <cellStyle name="Normal 26 2" xfId="49"/>
    <cellStyle name="Normal 27 2" xfId="50"/>
    <cellStyle name="Normal 28 2" xfId="51"/>
    <cellStyle name="Normal 29 2" xfId="52"/>
    <cellStyle name="Normal 3" xfId="7"/>
    <cellStyle name="Normal 3 2" xfId="53"/>
    <cellStyle name="Normal 3 2 2" xfId="54"/>
    <cellStyle name="Normal 3 3" xfId="83"/>
    <cellStyle name="Normal 30 2" xfId="55"/>
    <cellStyle name="Normal 31 2" xfId="56"/>
    <cellStyle name="Normal 35 2" xfId="37"/>
    <cellStyle name="Normal 35 2 2" xfId="57"/>
    <cellStyle name="Normal 36 2" xfId="58"/>
    <cellStyle name="Normal 37 2" xfId="59"/>
    <cellStyle name="Normal 38 2" xfId="60"/>
    <cellStyle name="Normal 39 2" xfId="61"/>
    <cellStyle name="Normal 4 2" xfId="62"/>
    <cellStyle name="Normal 40 2" xfId="63"/>
    <cellStyle name="Normal 43 2" xfId="64"/>
    <cellStyle name="Normal 5" xfId="65"/>
    <cellStyle name="Normal 5 2" xfId="66"/>
    <cellStyle name="Normal 6" xfId="67"/>
    <cellStyle name="Normal 6 2" xfId="68"/>
    <cellStyle name="Normal 7" xfId="8"/>
    <cellStyle name="Normal 7 2" xfId="69"/>
    <cellStyle name="Normal 8 2" xfId="70"/>
    <cellStyle name="Normal 9" xfId="9"/>
    <cellStyle name="Normal 9 2" xfId="71"/>
    <cellStyle name="เครื่องหมายจุลภาค 10" xfId="10"/>
    <cellStyle name="เครื่องหมายจุลภาค 11" xfId="36"/>
    <cellStyle name="เครื่องหมายจุลภาค 12" xfId="84"/>
    <cellStyle name="เครื่องหมายจุลภาค 2" xfId="2"/>
    <cellStyle name="เครื่องหมายจุลภาค 2 2" xfId="11"/>
    <cellStyle name="เครื่องหมายจุลภาค 2 3" xfId="12"/>
    <cellStyle name="เครื่องหมายจุลภาค 2 4" xfId="13"/>
    <cellStyle name="เครื่องหมายจุลภาค 3" xfId="14"/>
    <cellStyle name="เครื่องหมายจุลภาค 3 2" xfId="15"/>
    <cellStyle name="เครื่องหมายจุลภาค 3 3" xfId="72"/>
    <cellStyle name="เครื่องหมายจุลภาค 4" xfId="16"/>
    <cellStyle name="เครื่องหมายจุลภาค 5" xfId="17"/>
    <cellStyle name="เครื่องหมายจุลภาค 5 2" xfId="18"/>
    <cellStyle name="เครื่องหมายจุลภาค 6" xfId="19"/>
    <cellStyle name="เครื่องหมายจุลภาค 6 2" xfId="20"/>
    <cellStyle name="เครื่องหมายจุลภาค 7" xfId="21"/>
    <cellStyle name="เครื่องหมายจุลภาค 7 2" xfId="22"/>
    <cellStyle name="เครื่องหมายจุลภาค 8" xfId="23"/>
    <cellStyle name="เครื่องหมายจุลภาค 8 2" xfId="24"/>
    <cellStyle name="เครื่องหมายจุลภาค 9" xfId="25"/>
    <cellStyle name="เครื่องหมายจุลภาค 9 2" xfId="26"/>
    <cellStyle name="ปกติ 10" xfId="82"/>
    <cellStyle name="ปกติ 11" xfId="85"/>
    <cellStyle name="ปกติ 2" xfId="27"/>
    <cellStyle name="ปกติ 2 2" xfId="28"/>
    <cellStyle name="ปกติ 2 2 2" xfId="73"/>
    <cellStyle name="ปกติ 2 3" xfId="29"/>
    <cellStyle name="ปกติ 3" xfId="30"/>
    <cellStyle name="ปกติ 3 2" xfId="31"/>
    <cellStyle name="ปกติ 3 3" xfId="32"/>
    <cellStyle name="ปกติ 3 4" xfId="33"/>
    <cellStyle name="ปกติ 4" xfId="34"/>
    <cellStyle name="ปกติ 5" xfId="74"/>
    <cellStyle name="ปกติ 6" xfId="75"/>
    <cellStyle name="ปกติ 6 2" xfId="76"/>
    <cellStyle name="ปกติ 7" xfId="77"/>
    <cellStyle name="ปกติ 8" xfId="78"/>
    <cellStyle name="ปกติ 8 2" xfId="79"/>
    <cellStyle name="ปกติ 9" xfId="80"/>
    <cellStyle name="หมายเหตุ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1.emf"/><Relationship Id="rId2" Type="http://schemas.openxmlformats.org/officeDocument/2006/relationships/image" Target="../media/image29.emf"/><Relationship Id="rId1" Type="http://schemas.openxmlformats.org/officeDocument/2006/relationships/image" Target="../media/image32.emf"/><Relationship Id="rId4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316236</xdr:colOff>
      <xdr:row>8</xdr:row>
      <xdr:rowOff>140970</xdr:rowOff>
    </xdr:from>
    <xdr:to>
      <xdr:col>24</xdr:col>
      <xdr:colOff>41919</xdr:colOff>
      <xdr:row>28</xdr:row>
      <xdr:rowOff>2</xdr:rowOff>
    </xdr:to>
    <xdr:grpSp>
      <xdr:nvGrpSpPr>
        <xdr:cNvPr id="11" name="Group 8"/>
        <xdr:cNvGrpSpPr/>
      </xdr:nvGrpSpPr>
      <xdr:grpSpPr>
        <a:xfrm>
          <a:off x="11593836" y="1855470"/>
          <a:ext cx="735333" cy="4592957"/>
          <a:chOff x="9439275" y="1771650"/>
          <a:chExt cx="515084" cy="4834890"/>
        </a:xfrm>
      </xdr:grpSpPr>
      <xdr:grpSp>
        <xdr:nvGrpSpPr>
          <xdr:cNvPr id="12" name="Group 13"/>
          <xdr:cNvGrpSpPr/>
        </xdr:nvGrpSpPr>
        <xdr:grpSpPr>
          <a:xfrm>
            <a:off x="9741390" y="6191251"/>
            <a:ext cx="212969" cy="415289"/>
            <a:chOff x="9741390" y="6191251"/>
            <a:chExt cx="212969" cy="415289"/>
          </a:xfrm>
        </xdr:grpSpPr>
        <xdr:sp macro="" textlink="">
          <xdr:nvSpPr>
            <xdr:cNvPr id="14" name="Flowchart: Delay 12"/>
            <xdr:cNvSpPr/>
          </xdr:nvSpPr>
          <xdr:spPr bwMode="auto">
            <a:xfrm rot="5400000">
              <a:off x="9647849" y="6294317"/>
              <a:ext cx="409575" cy="2034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59877" y="6321340"/>
              <a:ext cx="366713" cy="2036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146686</xdr:colOff>
      <xdr:row>28</xdr:row>
      <xdr:rowOff>461009</xdr:rowOff>
    </xdr:from>
    <xdr:to>
      <xdr:col>24</xdr:col>
      <xdr:colOff>380425</xdr:colOff>
      <xdr:row>44</xdr:row>
      <xdr:rowOff>73943</xdr:rowOff>
    </xdr:to>
    <xdr:grpSp>
      <xdr:nvGrpSpPr>
        <xdr:cNvPr id="21" name="Group 10"/>
        <xdr:cNvGrpSpPr/>
      </xdr:nvGrpSpPr>
      <xdr:grpSpPr>
        <a:xfrm>
          <a:off x="12157711" y="6737984"/>
          <a:ext cx="509964" cy="3708684"/>
          <a:chOff x="9733890" y="9524"/>
          <a:chExt cx="333458" cy="4017294"/>
        </a:xfrm>
      </xdr:grpSpPr>
      <xdr:grpSp>
        <xdr:nvGrpSpPr>
          <xdr:cNvPr id="22" name="Group 8"/>
          <xdr:cNvGrpSpPr/>
        </xdr:nvGrpSpPr>
        <xdr:grpSpPr>
          <a:xfrm>
            <a:off x="9733890" y="9524"/>
            <a:ext cx="286410" cy="452440"/>
            <a:chOff x="9733890" y="9524"/>
            <a:chExt cx="286410" cy="452440"/>
          </a:xfrm>
        </xdr:grpSpPr>
        <xdr:sp macro="" textlink="">
          <xdr:nvSpPr>
            <xdr:cNvPr id="24" name="Flowchart: Delay 6"/>
            <xdr:cNvSpPr/>
          </xdr:nvSpPr>
          <xdr:spPr bwMode="auto">
            <a:xfrm rot="16200000">
              <a:off x="9678954" y="77753"/>
              <a:ext cx="409575" cy="27311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670738" y="158403"/>
              <a:ext cx="366713" cy="2404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25</xdr:col>
      <xdr:colOff>259081</xdr:colOff>
      <xdr:row>25</xdr:row>
      <xdr:rowOff>45720</xdr:rowOff>
    </xdr:from>
    <xdr:to>
      <xdr:col>26</xdr:col>
      <xdr:colOff>382762</xdr:colOff>
      <xdr:row>28</xdr:row>
      <xdr:rowOff>390770</xdr:rowOff>
    </xdr:to>
    <xdr:sp macro="" textlink="">
      <xdr:nvSpPr>
        <xdr:cNvPr id="16" name="เครื่องหมายบั้ง 15"/>
        <xdr:cNvSpPr/>
      </xdr:nvSpPr>
      <xdr:spPr bwMode="auto">
        <a:xfrm rot="16200000">
          <a:off x="11875577" y="5848544"/>
          <a:ext cx="1053710" cy="679941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25</xdr:col>
      <xdr:colOff>413011</xdr:colOff>
      <xdr:row>26</xdr:row>
      <xdr:rowOff>21094</xdr:rowOff>
    </xdr:from>
    <xdr:to>
      <xdr:col>26</xdr:col>
      <xdr:colOff>212120</xdr:colOff>
      <xdr:row>27</xdr:row>
      <xdr:rowOff>211220</xdr:rowOff>
    </xdr:to>
    <xdr:sp macro="" textlink="">
      <xdr:nvSpPr>
        <xdr:cNvPr id="17" name="TextBox 16"/>
        <xdr:cNvSpPr txBox="1"/>
      </xdr:nvSpPr>
      <xdr:spPr>
        <a:xfrm rot="5400000">
          <a:off x="12180903" y="5908742"/>
          <a:ext cx="426346" cy="355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 baseline="0">
              <a:latin typeface="Calibri" pitchFamily="34" charset="0"/>
              <a:cs typeface="Calibri" pitchFamily="34" charset="0"/>
            </a:rPr>
            <a:t>4</a:t>
          </a:r>
          <a:endParaRPr lang="th-TH" sz="16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15</xdr:col>
      <xdr:colOff>1266825</xdr:colOff>
      <xdr:row>24</xdr:row>
      <xdr:rowOff>180975</xdr:rowOff>
    </xdr:from>
    <xdr:to>
      <xdr:col>16</xdr:col>
      <xdr:colOff>131445</xdr:colOff>
      <xdr:row>28</xdr:row>
      <xdr:rowOff>156210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547" r="11966" b="8280"/>
        <a:stretch>
          <a:fillRect/>
        </a:stretch>
      </xdr:blipFill>
      <xdr:spPr bwMode="auto">
        <a:xfrm>
          <a:off x="8924925" y="5676900"/>
          <a:ext cx="883920" cy="9277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1091565</xdr:colOff>
      <xdr:row>29</xdr:row>
      <xdr:rowOff>110490</xdr:rowOff>
    </xdr:from>
    <xdr:to>
      <xdr:col>16</xdr:col>
      <xdr:colOff>62865</xdr:colOff>
      <xdr:row>31</xdr:row>
      <xdr:rowOff>28575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49665" y="6844665"/>
          <a:ext cx="990600" cy="8039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134469</xdr:colOff>
      <xdr:row>5</xdr:row>
      <xdr:rowOff>182656</xdr:rowOff>
    </xdr:from>
    <xdr:to>
      <xdr:col>19</xdr:col>
      <xdr:colOff>10762</xdr:colOff>
      <xdr:row>25</xdr:row>
      <xdr:rowOff>196692</xdr:rowOff>
    </xdr:to>
    <xdr:grpSp>
      <xdr:nvGrpSpPr>
        <xdr:cNvPr id="2" name="Group 8"/>
        <xdr:cNvGrpSpPr/>
      </xdr:nvGrpSpPr>
      <xdr:grpSpPr>
        <a:xfrm>
          <a:off x="10154769" y="1525681"/>
          <a:ext cx="457318" cy="4986086"/>
          <a:chOff x="9346297" y="1771650"/>
          <a:chExt cx="635909" cy="4829175"/>
        </a:xfrm>
      </xdr:grpSpPr>
      <xdr:grpSp>
        <xdr:nvGrpSpPr>
          <xdr:cNvPr id="3" name="Group 13"/>
          <xdr:cNvGrpSpPr/>
        </xdr:nvGrpSpPr>
        <xdr:grpSpPr>
          <a:xfrm>
            <a:off x="9346297" y="6172307"/>
            <a:ext cx="635909" cy="428518"/>
            <a:chOff x="9346297" y="6172307"/>
            <a:chExt cx="635909" cy="428518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459464" y="6078083"/>
              <a:ext cx="409575" cy="63590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40829" y="6113748"/>
              <a:ext cx="423046" cy="5401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175715</xdr:colOff>
      <xdr:row>26</xdr:row>
      <xdr:rowOff>317239</xdr:rowOff>
    </xdr:from>
    <xdr:to>
      <xdr:col>19</xdr:col>
      <xdr:colOff>23652</xdr:colOff>
      <xdr:row>42</xdr:row>
      <xdr:rowOff>252340</xdr:rowOff>
    </xdr:to>
    <xdr:grpSp>
      <xdr:nvGrpSpPr>
        <xdr:cNvPr id="7" name="Group 10"/>
        <xdr:cNvGrpSpPr/>
      </xdr:nvGrpSpPr>
      <xdr:grpSpPr>
        <a:xfrm>
          <a:off x="10196015" y="6879964"/>
          <a:ext cx="428962" cy="4049901"/>
          <a:chOff x="9672733" y="11409"/>
          <a:chExt cx="424339" cy="4015409"/>
        </a:xfrm>
      </xdr:grpSpPr>
      <xdr:grpSp>
        <xdr:nvGrpSpPr>
          <xdr:cNvPr id="8" name="Group 8"/>
          <xdr:cNvGrpSpPr/>
        </xdr:nvGrpSpPr>
        <xdr:grpSpPr>
          <a:xfrm>
            <a:off x="9672733" y="11409"/>
            <a:ext cx="424339" cy="502069"/>
            <a:chOff x="9672733" y="11409"/>
            <a:chExt cx="424339" cy="502069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633868" y="50274"/>
              <a:ext cx="502069" cy="424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13</xdr:col>
      <xdr:colOff>53340</xdr:colOff>
      <xdr:row>22</xdr:row>
      <xdr:rowOff>220980</xdr:rowOff>
    </xdr:from>
    <xdr:to>
      <xdr:col>14</xdr:col>
      <xdr:colOff>518160</xdr:colOff>
      <xdr:row>26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35340" y="5715000"/>
          <a:ext cx="586740" cy="7543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0</xdr:colOff>
      <xdr:row>26</xdr:row>
      <xdr:rowOff>91440</xdr:rowOff>
    </xdr:from>
    <xdr:to>
      <xdr:col>14</xdr:col>
      <xdr:colOff>495300</xdr:colOff>
      <xdr:row>29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82000" y="6560820"/>
          <a:ext cx="617220" cy="723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68</xdr:row>
      <xdr:rowOff>0</xdr:rowOff>
    </xdr:from>
    <xdr:to>
      <xdr:col>12</xdr:col>
      <xdr:colOff>152400</xdr:colOff>
      <xdr:row>68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309360" y="18135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14</xdr:col>
      <xdr:colOff>112764</xdr:colOff>
      <xdr:row>17</xdr:row>
      <xdr:rowOff>105584</xdr:rowOff>
    </xdr:from>
    <xdr:to>
      <xdr:col>14</xdr:col>
      <xdr:colOff>404632</xdr:colOff>
      <xdr:row>36</xdr:row>
      <xdr:rowOff>81063</xdr:rowOff>
    </xdr:to>
    <xdr:grpSp>
      <xdr:nvGrpSpPr>
        <xdr:cNvPr id="3" name="Group 8"/>
        <xdr:cNvGrpSpPr/>
      </xdr:nvGrpSpPr>
      <xdr:grpSpPr>
        <a:xfrm>
          <a:off x="10428136" y="3064414"/>
          <a:ext cx="291868" cy="3826011"/>
          <a:chOff x="9439275" y="1771650"/>
          <a:chExt cx="542937" cy="4922518"/>
        </a:xfrm>
      </xdr:grpSpPr>
      <xdr:grpSp>
        <xdr:nvGrpSpPr>
          <xdr:cNvPr id="4" name="Group 13"/>
          <xdr:cNvGrpSpPr/>
        </xdr:nvGrpSpPr>
        <xdr:grpSpPr>
          <a:xfrm>
            <a:off x="9453799" y="6191250"/>
            <a:ext cx="528413" cy="502918"/>
            <a:chOff x="9453799" y="6191250"/>
            <a:chExt cx="528413" cy="502918"/>
          </a:xfrm>
        </xdr:grpSpPr>
        <xdr:sp macro="" textlink="">
          <xdr:nvSpPr>
            <xdr:cNvPr id="6" name="Flowchart: Delay 12"/>
            <xdr:cNvSpPr/>
          </xdr:nvSpPr>
          <xdr:spPr bwMode="auto">
            <a:xfrm rot="5400000">
              <a:off x="9466547" y="6178502"/>
              <a:ext cx="502918" cy="52841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17211" y="6252969"/>
              <a:ext cx="478284" cy="40411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177908</xdr:colOff>
      <xdr:row>37</xdr:row>
      <xdr:rowOff>175744</xdr:rowOff>
    </xdr:from>
    <xdr:to>
      <xdr:col>14</xdr:col>
      <xdr:colOff>471989</xdr:colOff>
      <xdr:row>54</xdr:row>
      <xdr:rowOff>142507</xdr:rowOff>
    </xdr:to>
    <xdr:grpSp>
      <xdr:nvGrpSpPr>
        <xdr:cNvPr id="8" name="Group 10"/>
        <xdr:cNvGrpSpPr/>
      </xdr:nvGrpSpPr>
      <xdr:grpSpPr>
        <a:xfrm>
          <a:off x="10493280" y="7187765"/>
          <a:ext cx="294081" cy="3016790"/>
          <a:chOff x="9686925" y="9525"/>
          <a:chExt cx="380423" cy="4017293"/>
        </a:xfrm>
      </xdr:grpSpPr>
      <xdr:grpSp>
        <xdr:nvGrpSpPr>
          <xdr:cNvPr id="9" name="Group 8"/>
          <xdr:cNvGrpSpPr/>
        </xdr:nvGrpSpPr>
        <xdr:grpSpPr>
          <a:xfrm>
            <a:off x="9686925" y="9525"/>
            <a:ext cx="336554" cy="598495"/>
            <a:chOff x="9686925" y="9525"/>
            <a:chExt cx="336554" cy="598495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69120" y="153661"/>
              <a:ext cx="5896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30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11</xdr:col>
      <xdr:colOff>1888787</xdr:colOff>
      <xdr:row>32</xdr:row>
      <xdr:rowOff>145915</xdr:rowOff>
    </xdr:from>
    <xdr:to>
      <xdr:col>13</xdr:col>
      <xdr:colOff>427531</xdr:colOff>
      <xdr:row>36</xdr:row>
      <xdr:rowOff>132134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06255" y="5901447"/>
          <a:ext cx="613978" cy="7644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0</xdr:colOff>
      <xdr:row>37</xdr:row>
      <xdr:rowOff>24319</xdr:rowOff>
    </xdr:from>
    <xdr:to>
      <xdr:col>14</xdr:col>
      <xdr:colOff>8107</xdr:colOff>
      <xdr:row>41</xdr:row>
      <xdr:rowOff>96303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54894" y="6752617"/>
          <a:ext cx="705256" cy="8339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0</xdr:row>
          <xdr:rowOff>123825</xdr:rowOff>
        </xdr:from>
        <xdr:to>
          <xdr:col>5</xdr:col>
          <xdr:colOff>742950</xdr:colOff>
          <xdr:row>1</xdr:row>
          <xdr:rowOff>161925</xdr:rowOff>
        </xdr:to>
        <xdr:sp macro="" textlink="">
          <xdr:nvSpPr>
            <xdr:cNvPr id="5121" name="Control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28575</xdr:rowOff>
        </xdr:from>
        <xdr:to>
          <xdr:col>7</xdr:col>
          <xdr:colOff>161925</xdr:colOff>
          <xdr:row>3</xdr:row>
          <xdr:rowOff>66675</xdr:rowOff>
        </xdr:to>
        <xdr:sp macro="" textlink="">
          <xdr:nvSpPr>
            <xdr:cNvPr id="5122" name="Control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54</xdr:row>
          <xdr:rowOff>123825</xdr:rowOff>
        </xdr:from>
        <xdr:to>
          <xdr:col>7</xdr:col>
          <xdr:colOff>742950</xdr:colOff>
          <xdr:row>55</xdr:row>
          <xdr:rowOff>104775</xdr:rowOff>
        </xdr:to>
        <xdr:sp macro="" textlink="">
          <xdr:nvSpPr>
            <xdr:cNvPr id="5123" name="HTMLSelect2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56</xdr:row>
          <xdr:rowOff>28575</xdr:rowOff>
        </xdr:from>
        <xdr:to>
          <xdr:col>8</xdr:col>
          <xdr:colOff>161925</xdr:colOff>
          <xdr:row>57</xdr:row>
          <xdr:rowOff>66675</xdr:rowOff>
        </xdr:to>
        <xdr:sp macro="" textlink="">
          <xdr:nvSpPr>
            <xdr:cNvPr id="5124" name="HTMLText2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123825</xdr:rowOff>
        </xdr:from>
        <xdr:to>
          <xdr:col>7</xdr:col>
          <xdr:colOff>742950</xdr:colOff>
          <xdr:row>105</xdr:row>
          <xdr:rowOff>161925</xdr:rowOff>
        </xdr:to>
        <xdr:sp macro="" textlink="">
          <xdr:nvSpPr>
            <xdr:cNvPr id="5125" name="HTMLSelect3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28575</xdr:rowOff>
        </xdr:from>
        <xdr:to>
          <xdr:col>8</xdr:col>
          <xdr:colOff>161925</xdr:colOff>
          <xdr:row>111</xdr:row>
          <xdr:rowOff>142875</xdr:rowOff>
        </xdr:to>
        <xdr:sp macro="" textlink="">
          <xdr:nvSpPr>
            <xdr:cNvPr id="5126" name="HTMLText3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166</xdr:row>
          <xdr:rowOff>28575</xdr:rowOff>
        </xdr:from>
        <xdr:to>
          <xdr:col>8</xdr:col>
          <xdr:colOff>161925</xdr:colOff>
          <xdr:row>167</xdr:row>
          <xdr:rowOff>142875</xdr:rowOff>
        </xdr:to>
        <xdr:sp macro="" textlink="">
          <xdr:nvSpPr>
            <xdr:cNvPr id="5127" name="HTMLText4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219</xdr:row>
          <xdr:rowOff>28575</xdr:rowOff>
        </xdr:from>
        <xdr:to>
          <xdr:col>8</xdr:col>
          <xdr:colOff>161925</xdr:colOff>
          <xdr:row>220</xdr:row>
          <xdr:rowOff>142875</xdr:rowOff>
        </xdr:to>
        <xdr:sp macro="" textlink="">
          <xdr:nvSpPr>
            <xdr:cNvPr id="5128" name="HTMLText5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279</xdr:row>
          <xdr:rowOff>28575</xdr:rowOff>
        </xdr:from>
        <xdr:to>
          <xdr:col>8</xdr:col>
          <xdr:colOff>161925</xdr:colOff>
          <xdr:row>280</xdr:row>
          <xdr:rowOff>142875</xdr:rowOff>
        </xdr:to>
        <xdr:sp macro="" textlink="">
          <xdr:nvSpPr>
            <xdr:cNvPr id="5129" name="HTMLText6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333</xdr:row>
          <xdr:rowOff>28575</xdr:rowOff>
        </xdr:from>
        <xdr:to>
          <xdr:col>8</xdr:col>
          <xdr:colOff>161925</xdr:colOff>
          <xdr:row>334</xdr:row>
          <xdr:rowOff>142875</xdr:rowOff>
        </xdr:to>
        <xdr:sp macro="" textlink="">
          <xdr:nvSpPr>
            <xdr:cNvPr id="5130" name="HTMLText7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381</xdr:row>
          <xdr:rowOff>28575</xdr:rowOff>
        </xdr:from>
        <xdr:to>
          <xdr:col>8</xdr:col>
          <xdr:colOff>161925</xdr:colOff>
          <xdr:row>382</xdr:row>
          <xdr:rowOff>142875</xdr:rowOff>
        </xdr:to>
        <xdr:sp macro="" textlink="">
          <xdr:nvSpPr>
            <xdr:cNvPr id="5131" name="HTMLText8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435</xdr:row>
          <xdr:rowOff>28575</xdr:rowOff>
        </xdr:from>
        <xdr:to>
          <xdr:col>8</xdr:col>
          <xdr:colOff>161925</xdr:colOff>
          <xdr:row>436</xdr:row>
          <xdr:rowOff>142875</xdr:rowOff>
        </xdr:to>
        <xdr:sp macro="" textlink="">
          <xdr:nvSpPr>
            <xdr:cNvPr id="5132" name="HTMLText9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244276</xdr:colOff>
      <xdr:row>7</xdr:row>
      <xdr:rowOff>61991</xdr:rowOff>
    </xdr:from>
    <xdr:to>
      <xdr:col>23</xdr:col>
      <xdr:colOff>80011</xdr:colOff>
      <xdr:row>33</xdr:row>
      <xdr:rowOff>79636</xdr:rowOff>
    </xdr:to>
    <xdr:grpSp>
      <xdr:nvGrpSpPr>
        <xdr:cNvPr id="34" name="Group 8"/>
        <xdr:cNvGrpSpPr/>
      </xdr:nvGrpSpPr>
      <xdr:grpSpPr>
        <a:xfrm>
          <a:off x="14312701" y="1738391"/>
          <a:ext cx="378660" cy="7942445"/>
          <a:chOff x="9398988" y="1818516"/>
          <a:chExt cx="536544" cy="4715446"/>
        </a:xfrm>
      </xdr:grpSpPr>
      <xdr:grpSp>
        <xdr:nvGrpSpPr>
          <xdr:cNvPr id="35" name="Group 13"/>
          <xdr:cNvGrpSpPr/>
        </xdr:nvGrpSpPr>
        <xdr:grpSpPr>
          <a:xfrm>
            <a:off x="9535352" y="6198618"/>
            <a:ext cx="400180" cy="335344"/>
            <a:chOff x="9535352" y="6198618"/>
            <a:chExt cx="400180" cy="335344"/>
          </a:xfrm>
        </xdr:grpSpPr>
        <xdr:sp macro="" textlink="">
          <xdr:nvSpPr>
            <xdr:cNvPr id="37" name="Flowchart: Delay 12"/>
            <xdr:cNvSpPr/>
          </xdr:nvSpPr>
          <xdr:spPr bwMode="auto">
            <a:xfrm rot="5400000">
              <a:off x="9617194" y="6136312"/>
              <a:ext cx="243400" cy="393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8" name="TextBox 37"/>
            <xdr:cNvSpPr txBox="1"/>
          </xdr:nvSpPr>
          <xdr:spPr>
            <a:xfrm rot="5400000">
              <a:off x="9561742" y="6172228"/>
              <a:ext cx="335344" cy="38812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5</a:t>
              </a:r>
            </a:p>
          </xdr:txBody>
        </xdr:sp>
      </xdr:grpSp>
      <xdr:sp macro="" textlink="">
        <xdr:nvSpPr>
          <xdr:cNvPr id="36" name="Text Box 6"/>
          <xdr:cNvSpPr txBox="1">
            <a:spLocks noChangeArrowheads="1"/>
          </xdr:cNvSpPr>
        </xdr:nvSpPr>
        <xdr:spPr bwMode="auto">
          <a:xfrm>
            <a:off x="9398988" y="1818516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368290</xdr:colOff>
      <xdr:row>35</xdr:row>
      <xdr:rowOff>67955</xdr:rowOff>
    </xdr:from>
    <xdr:to>
      <xdr:col>23</xdr:col>
      <xdr:colOff>202259</xdr:colOff>
      <xdr:row>46</xdr:row>
      <xdr:rowOff>119445</xdr:rowOff>
    </xdr:to>
    <xdr:grpSp>
      <xdr:nvGrpSpPr>
        <xdr:cNvPr id="39" name="Group 10"/>
        <xdr:cNvGrpSpPr/>
      </xdr:nvGrpSpPr>
      <xdr:grpSpPr>
        <a:xfrm>
          <a:off x="14436715" y="10269230"/>
          <a:ext cx="376894" cy="3299515"/>
          <a:chOff x="9677400" y="9525"/>
          <a:chExt cx="389948" cy="4017293"/>
        </a:xfrm>
      </xdr:grpSpPr>
      <xdr:grpSp>
        <xdr:nvGrpSpPr>
          <xdr:cNvPr id="40" name="Group 8"/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42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3" name="TextBox 42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6</a:t>
              </a:r>
            </a:p>
          </xdr:txBody>
        </xdr:sp>
      </xdr:grpSp>
      <xdr:sp macro="" textlink="">
        <xdr:nvSpPr>
          <xdr:cNvPr id="41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21</xdr:col>
      <xdr:colOff>113764</xdr:colOff>
      <xdr:row>65</xdr:row>
      <xdr:rowOff>70485</xdr:rowOff>
    </xdr:from>
    <xdr:to>
      <xdr:col>22</xdr:col>
      <xdr:colOff>194932</xdr:colOff>
      <xdr:row>87</xdr:row>
      <xdr:rowOff>93345</xdr:rowOff>
    </xdr:to>
    <xdr:grpSp>
      <xdr:nvGrpSpPr>
        <xdr:cNvPr id="68" name="Group 8"/>
        <xdr:cNvGrpSpPr/>
      </xdr:nvGrpSpPr>
      <xdr:grpSpPr>
        <a:xfrm>
          <a:off x="13572589" y="19406235"/>
          <a:ext cx="690768" cy="6699885"/>
          <a:chOff x="9439275" y="2065157"/>
          <a:chExt cx="490446" cy="4344344"/>
        </a:xfrm>
      </xdr:grpSpPr>
      <xdr:grpSp>
        <xdr:nvGrpSpPr>
          <xdr:cNvPr id="69" name="Group 13"/>
          <xdr:cNvGrpSpPr/>
        </xdr:nvGrpSpPr>
        <xdr:grpSpPr>
          <a:xfrm>
            <a:off x="9577485" y="6130098"/>
            <a:ext cx="352236" cy="279403"/>
            <a:chOff x="9577485" y="6130098"/>
            <a:chExt cx="352236" cy="279403"/>
          </a:xfrm>
        </xdr:grpSpPr>
        <xdr:sp macro="" textlink="">
          <xdr:nvSpPr>
            <xdr:cNvPr id="71" name="Flowchart: Delay 12"/>
            <xdr:cNvSpPr/>
          </xdr:nvSpPr>
          <xdr:spPr bwMode="auto">
            <a:xfrm rot="5400000">
              <a:off x="9657264" y="6154669"/>
              <a:ext cx="279403" cy="23026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2" name="TextBox 71"/>
            <xdr:cNvSpPr txBox="1"/>
          </xdr:nvSpPr>
          <xdr:spPr>
            <a:xfrm rot="5400000">
              <a:off x="9645679" y="6089319"/>
              <a:ext cx="215848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7</a:t>
              </a:r>
            </a:p>
          </xdr:txBody>
        </xdr:sp>
      </xdr:grpSp>
      <xdr:sp macro="" textlink="">
        <xdr:nvSpPr>
          <xdr:cNvPr id="70" name="Text Box 6"/>
          <xdr:cNvSpPr txBox="1">
            <a:spLocks noChangeArrowheads="1"/>
          </xdr:cNvSpPr>
        </xdr:nvSpPr>
        <xdr:spPr bwMode="auto">
          <a:xfrm>
            <a:off x="9439275" y="2065157"/>
            <a:ext cx="476250" cy="3964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376756</xdr:colOff>
      <xdr:row>90</xdr:row>
      <xdr:rowOff>21609</xdr:rowOff>
    </xdr:from>
    <xdr:to>
      <xdr:col>23</xdr:col>
      <xdr:colOff>105949</xdr:colOff>
      <xdr:row>99</xdr:row>
      <xdr:rowOff>200025</xdr:rowOff>
    </xdr:to>
    <xdr:grpSp>
      <xdr:nvGrpSpPr>
        <xdr:cNvPr id="73" name="Group 10"/>
        <xdr:cNvGrpSpPr/>
      </xdr:nvGrpSpPr>
      <xdr:grpSpPr>
        <a:xfrm>
          <a:off x="13835581" y="26948784"/>
          <a:ext cx="881718" cy="2921616"/>
          <a:chOff x="9687776" y="9524"/>
          <a:chExt cx="478137" cy="5004933"/>
        </a:xfrm>
      </xdr:grpSpPr>
      <xdr:grpSp>
        <xdr:nvGrpSpPr>
          <xdr:cNvPr id="74" name="Group 8"/>
          <xdr:cNvGrpSpPr/>
        </xdr:nvGrpSpPr>
        <xdr:grpSpPr>
          <a:xfrm>
            <a:off x="9687776" y="9524"/>
            <a:ext cx="332524" cy="665004"/>
            <a:chOff x="9687776" y="9524"/>
            <a:chExt cx="332524" cy="665004"/>
          </a:xfrm>
        </xdr:grpSpPr>
        <xdr:sp macro="" textlink="">
          <xdr:nvSpPr>
            <xdr:cNvPr id="76" name="Flowchart: Delay 6"/>
            <xdr:cNvSpPr/>
          </xdr:nvSpPr>
          <xdr:spPr bwMode="auto">
            <a:xfrm rot="16200000">
              <a:off x="9604138" y="258366"/>
              <a:ext cx="665004" cy="16732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7" name="TextBox 76"/>
            <xdr:cNvSpPr txBox="1"/>
          </xdr:nvSpPr>
          <xdr:spPr>
            <a:xfrm rot="5400000">
              <a:off x="9663963" y="98502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8</a:t>
              </a:r>
            </a:p>
          </xdr:txBody>
        </xdr:sp>
      </xdr:grpSp>
      <xdr:sp macro="" textlink="">
        <xdr:nvSpPr>
          <xdr:cNvPr id="75" name="Text Box 6"/>
          <xdr:cNvSpPr txBox="1">
            <a:spLocks noChangeArrowheads="1"/>
          </xdr:cNvSpPr>
        </xdr:nvSpPr>
        <xdr:spPr bwMode="auto">
          <a:xfrm>
            <a:off x="9861690" y="715064"/>
            <a:ext cx="304223" cy="4299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28</xdr:col>
      <xdr:colOff>543827</xdr:colOff>
      <xdr:row>122</xdr:row>
      <xdr:rowOff>85725</xdr:rowOff>
    </xdr:from>
    <xdr:to>
      <xdr:col>29</xdr:col>
      <xdr:colOff>589307</xdr:colOff>
      <xdr:row>141</xdr:row>
      <xdr:rowOff>107293</xdr:rowOff>
    </xdr:to>
    <xdr:grpSp>
      <xdr:nvGrpSpPr>
        <xdr:cNvPr id="104" name="Group 8"/>
        <xdr:cNvGrpSpPr/>
      </xdr:nvGrpSpPr>
      <xdr:grpSpPr>
        <a:xfrm>
          <a:off x="17536427" y="36423600"/>
          <a:ext cx="655080" cy="5946118"/>
          <a:chOff x="9439275" y="1771650"/>
          <a:chExt cx="476250" cy="4874777"/>
        </a:xfrm>
      </xdr:grpSpPr>
      <xdr:grpSp>
        <xdr:nvGrpSpPr>
          <xdr:cNvPr id="105" name="Group 13"/>
          <xdr:cNvGrpSpPr/>
        </xdr:nvGrpSpPr>
        <xdr:grpSpPr>
          <a:xfrm>
            <a:off x="9572751" y="6268118"/>
            <a:ext cx="329822" cy="378309"/>
            <a:chOff x="9572751" y="6268118"/>
            <a:chExt cx="329822" cy="378309"/>
          </a:xfrm>
        </xdr:grpSpPr>
        <xdr:sp macro="" textlink="">
          <xdr:nvSpPr>
            <xdr:cNvPr id="107" name="Flowchart: Delay 12"/>
            <xdr:cNvSpPr/>
          </xdr:nvSpPr>
          <xdr:spPr bwMode="auto">
            <a:xfrm rot="5400000">
              <a:off x="9605701" y="6350322"/>
              <a:ext cx="378309" cy="213902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8" name="TextBox 107"/>
            <xdr:cNvSpPr txBox="1"/>
          </xdr:nvSpPr>
          <xdr:spPr>
            <a:xfrm rot="5400000">
              <a:off x="9572582" y="6281039"/>
              <a:ext cx="330159" cy="3298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9</a:t>
              </a:r>
            </a:p>
          </xdr:txBody>
        </xdr:sp>
      </xdr:grpSp>
      <xdr:sp macro="" textlink="">
        <xdr:nvSpPr>
          <xdr:cNvPr id="106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27</xdr:col>
      <xdr:colOff>317143</xdr:colOff>
      <xdr:row>142</xdr:row>
      <xdr:rowOff>230161</xdr:rowOff>
    </xdr:from>
    <xdr:to>
      <xdr:col>28</xdr:col>
      <xdr:colOff>32854</xdr:colOff>
      <xdr:row>156</xdr:row>
      <xdr:rowOff>110295</xdr:rowOff>
    </xdr:to>
    <xdr:grpSp>
      <xdr:nvGrpSpPr>
        <xdr:cNvPr id="109" name="Group 10"/>
        <xdr:cNvGrpSpPr/>
      </xdr:nvGrpSpPr>
      <xdr:grpSpPr>
        <a:xfrm>
          <a:off x="16700143" y="42759286"/>
          <a:ext cx="325311" cy="3613934"/>
          <a:chOff x="9717026" y="-83921"/>
          <a:chExt cx="358311" cy="4110739"/>
        </a:xfrm>
      </xdr:grpSpPr>
      <xdr:grpSp>
        <xdr:nvGrpSpPr>
          <xdr:cNvPr id="110" name="Group 8"/>
          <xdr:cNvGrpSpPr/>
        </xdr:nvGrpSpPr>
        <xdr:grpSpPr>
          <a:xfrm>
            <a:off x="9717026" y="-83921"/>
            <a:ext cx="358311" cy="533401"/>
            <a:chOff x="9717026" y="-83921"/>
            <a:chExt cx="358311" cy="533401"/>
          </a:xfrm>
        </xdr:grpSpPr>
        <xdr:sp macro="" textlink="">
          <xdr:nvSpPr>
            <xdr:cNvPr id="112" name="Flowchart: Delay 6"/>
            <xdr:cNvSpPr/>
          </xdr:nvSpPr>
          <xdr:spPr bwMode="auto">
            <a:xfrm rot="16200000">
              <a:off x="9703862" y="-4582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3" name="TextBox 112"/>
            <xdr:cNvSpPr txBox="1"/>
          </xdr:nvSpPr>
          <xdr:spPr>
            <a:xfrm rot="5400000">
              <a:off x="9617743" y="31109"/>
              <a:ext cx="51765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10</a:t>
              </a:r>
            </a:p>
          </xdr:txBody>
        </xdr:sp>
      </xdr:grpSp>
      <xdr:sp macro="" textlink="">
        <xdr:nvSpPr>
          <xdr:cNvPr id="111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21</xdr:col>
      <xdr:colOff>369572</xdr:colOff>
      <xdr:row>177</xdr:row>
      <xdr:rowOff>84195</xdr:rowOff>
    </xdr:from>
    <xdr:to>
      <xdr:col>22</xdr:col>
      <xdr:colOff>177175</xdr:colOff>
      <xdr:row>192</xdr:row>
      <xdr:rowOff>120022</xdr:rowOff>
    </xdr:to>
    <xdr:grpSp>
      <xdr:nvGrpSpPr>
        <xdr:cNvPr id="114" name="Group 8"/>
        <xdr:cNvGrpSpPr/>
      </xdr:nvGrpSpPr>
      <xdr:grpSpPr>
        <a:xfrm>
          <a:off x="13828397" y="52443120"/>
          <a:ext cx="417203" cy="4788802"/>
          <a:chOff x="9486197" y="1782595"/>
          <a:chExt cx="602281" cy="4553058"/>
        </a:xfrm>
      </xdr:grpSpPr>
      <xdr:grpSp>
        <xdr:nvGrpSpPr>
          <xdr:cNvPr id="115" name="Group 13"/>
          <xdr:cNvGrpSpPr/>
        </xdr:nvGrpSpPr>
        <xdr:grpSpPr>
          <a:xfrm>
            <a:off x="9486197" y="5837111"/>
            <a:ext cx="602281" cy="498542"/>
            <a:chOff x="9486197" y="5837111"/>
            <a:chExt cx="602281" cy="498542"/>
          </a:xfrm>
        </xdr:grpSpPr>
        <xdr:sp macro="" textlink="">
          <xdr:nvSpPr>
            <xdr:cNvPr id="117" name="Flowchart: Delay 12"/>
            <xdr:cNvSpPr/>
          </xdr:nvSpPr>
          <xdr:spPr bwMode="auto">
            <a:xfrm rot="5400000">
              <a:off x="9611645" y="5858811"/>
              <a:ext cx="457681" cy="49598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8" name="TextBox 117"/>
            <xdr:cNvSpPr txBox="1"/>
          </xdr:nvSpPr>
          <xdr:spPr>
            <a:xfrm rot="5400000">
              <a:off x="9500523" y="5822785"/>
              <a:ext cx="498542" cy="5271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11</a:t>
              </a:r>
            </a:p>
          </xdr:txBody>
        </xdr:sp>
      </xdr:grpSp>
      <xdr:sp macro="" textlink="">
        <xdr:nvSpPr>
          <xdr:cNvPr id="116" name="Text Box 6"/>
          <xdr:cNvSpPr txBox="1">
            <a:spLocks noChangeArrowheads="1"/>
          </xdr:cNvSpPr>
        </xdr:nvSpPr>
        <xdr:spPr bwMode="auto">
          <a:xfrm>
            <a:off x="9553802" y="1782595"/>
            <a:ext cx="476250" cy="3964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516255</xdr:colOff>
      <xdr:row>193</xdr:row>
      <xdr:rowOff>163830</xdr:rowOff>
    </xdr:from>
    <xdr:to>
      <xdr:col>22</xdr:col>
      <xdr:colOff>293373</xdr:colOff>
      <xdr:row>213</xdr:row>
      <xdr:rowOff>69696</xdr:rowOff>
    </xdr:to>
    <xdr:grpSp>
      <xdr:nvGrpSpPr>
        <xdr:cNvPr id="119" name="Group 10"/>
        <xdr:cNvGrpSpPr/>
      </xdr:nvGrpSpPr>
      <xdr:grpSpPr>
        <a:xfrm>
          <a:off x="13975080" y="57580530"/>
          <a:ext cx="386718" cy="6001866"/>
          <a:chOff x="9582659" y="-87435"/>
          <a:chExt cx="430774" cy="4045256"/>
        </a:xfrm>
      </xdr:grpSpPr>
      <xdr:grpSp>
        <xdr:nvGrpSpPr>
          <xdr:cNvPr id="120" name="Group 8"/>
          <xdr:cNvGrpSpPr/>
        </xdr:nvGrpSpPr>
        <xdr:grpSpPr>
          <a:xfrm>
            <a:off x="9582659" y="-87435"/>
            <a:ext cx="430774" cy="409575"/>
            <a:chOff x="9582659" y="-87435"/>
            <a:chExt cx="430774" cy="409575"/>
          </a:xfrm>
        </xdr:grpSpPr>
        <xdr:sp macro="" textlink="">
          <xdr:nvSpPr>
            <xdr:cNvPr id="122" name="Flowchart: Delay 6"/>
            <xdr:cNvSpPr/>
          </xdr:nvSpPr>
          <xdr:spPr bwMode="auto">
            <a:xfrm rot="16200000">
              <a:off x="9581666" y="-86442"/>
              <a:ext cx="409575" cy="40759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3" name="TextBox 122"/>
            <xdr:cNvSpPr txBox="1"/>
          </xdr:nvSpPr>
          <xdr:spPr>
            <a:xfrm rot="5400000">
              <a:off x="9634669" y="-56850"/>
              <a:ext cx="335924" cy="4216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12</a:t>
              </a:r>
            </a:p>
          </xdr:txBody>
        </xdr:sp>
      </xdr:grpSp>
      <xdr:sp macro="" textlink="">
        <xdr:nvSpPr>
          <xdr:cNvPr id="121" name="Text Box 6"/>
          <xdr:cNvSpPr txBox="1">
            <a:spLocks noChangeArrowheads="1"/>
          </xdr:cNvSpPr>
        </xdr:nvSpPr>
        <xdr:spPr bwMode="auto">
          <a:xfrm>
            <a:off x="9675331" y="411221"/>
            <a:ext cx="307698" cy="3546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14</xdr:col>
      <xdr:colOff>2015490</xdr:colOff>
      <xdr:row>190</xdr:row>
      <xdr:rowOff>53340</xdr:rowOff>
    </xdr:from>
    <xdr:to>
      <xdr:col>16</xdr:col>
      <xdr:colOff>66675</xdr:colOff>
      <xdr:row>193</xdr:row>
      <xdr:rowOff>19050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08"/>
        <a:stretch>
          <a:fillRect/>
        </a:stretch>
      </xdr:blipFill>
      <xdr:spPr bwMode="auto">
        <a:xfrm>
          <a:off x="11216640" y="56612790"/>
          <a:ext cx="718185" cy="8801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1983105</xdr:colOff>
      <xdr:row>185</xdr:row>
      <xdr:rowOff>228600</xdr:rowOff>
    </xdr:from>
    <xdr:to>
      <xdr:col>16</xdr:col>
      <xdr:colOff>163830</xdr:colOff>
      <xdr:row>189</xdr:row>
      <xdr:rowOff>205740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r="5607"/>
        <a:stretch>
          <a:fillRect/>
        </a:stretch>
      </xdr:blipFill>
      <xdr:spPr bwMode="auto">
        <a:xfrm>
          <a:off x="11184255" y="55083075"/>
          <a:ext cx="847725" cy="11963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1935480</xdr:colOff>
      <xdr:row>134</xdr:row>
      <xdr:rowOff>74295</xdr:rowOff>
    </xdr:from>
    <xdr:to>
      <xdr:col>16</xdr:col>
      <xdr:colOff>121920</xdr:colOff>
      <xdr:row>138</xdr:row>
      <xdr:rowOff>30480</xdr:rowOff>
    </xdr:to>
    <xdr:pic>
      <xdr:nvPicPr>
        <xdr:cNvPr id="717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r="20769"/>
        <a:stretch>
          <a:fillRect/>
        </a:stretch>
      </xdr:blipFill>
      <xdr:spPr bwMode="auto">
        <a:xfrm>
          <a:off x="11136630" y="40298370"/>
          <a:ext cx="853440" cy="11753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1969770</xdr:colOff>
      <xdr:row>131</xdr:row>
      <xdr:rowOff>70485</xdr:rowOff>
    </xdr:from>
    <xdr:to>
      <xdr:col>16</xdr:col>
      <xdr:colOff>64770</xdr:colOff>
      <xdr:row>134</xdr:row>
      <xdr:rowOff>36195</xdr:rowOff>
    </xdr:to>
    <xdr:pic>
      <xdr:nvPicPr>
        <xdr:cNvPr id="71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6173" r="14678"/>
        <a:stretch>
          <a:fillRect/>
        </a:stretch>
      </xdr:blipFill>
      <xdr:spPr bwMode="auto">
        <a:xfrm>
          <a:off x="11170920" y="39208710"/>
          <a:ext cx="762000" cy="10515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1954530</xdr:colOff>
      <xdr:row>77</xdr:row>
      <xdr:rowOff>28574</xdr:rowOff>
    </xdr:from>
    <xdr:to>
      <xdr:col>16</xdr:col>
      <xdr:colOff>179070</xdr:colOff>
      <xdr:row>79</xdr:row>
      <xdr:rowOff>83819</xdr:rowOff>
    </xdr:to>
    <xdr:pic>
      <xdr:nvPicPr>
        <xdr:cNvPr id="71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10811" r="30405"/>
        <a:stretch>
          <a:fillRect/>
        </a:stretch>
      </xdr:blipFill>
      <xdr:spPr bwMode="auto">
        <a:xfrm>
          <a:off x="11155680" y="23079074"/>
          <a:ext cx="891540" cy="8362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1945005</xdr:colOff>
      <xdr:row>80</xdr:row>
      <xdr:rowOff>83820</xdr:rowOff>
    </xdr:from>
    <xdr:to>
      <xdr:col>16</xdr:col>
      <xdr:colOff>222885</xdr:colOff>
      <xdr:row>84</xdr:row>
      <xdr:rowOff>40005</xdr:rowOff>
    </xdr:to>
    <xdr:pic>
      <xdr:nvPicPr>
        <xdr:cNvPr id="717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696" t="3378" r="9565" b="10135"/>
        <a:stretch>
          <a:fillRect/>
        </a:stretch>
      </xdr:blipFill>
      <xdr:spPr bwMode="auto">
        <a:xfrm>
          <a:off x="11146155" y="24220170"/>
          <a:ext cx="944880" cy="975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1790700</xdr:colOff>
      <xdr:row>25</xdr:row>
      <xdr:rowOff>26670</xdr:rowOff>
    </xdr:from>
    <xdr:to>
      <xdr:col>16</xdr:col>
      <xdr:colOff>5715</xdr:colOff>
      <xdr:row>27</xdr:row>
      <xdr:rowOff>194310</xdr:rowOff>
    </xdr:to>
    <xdr:pic>
      <xdr:nvPicPr>
        <xdr:cNvPr id="717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l="11504" r="7080" b="5263"/>
        <a:stretch>
          <a:fillRect/>
        </a:stretch>
      </xdr:blipFill>
      <xdr:spPr bwMode="auto">
        <a:xfrm>
          <a:off x="10991850" y="7246620"/>
          <a:ext cx="882015" cy="777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1762125</xdr:colOff>
      <xdr:row>28</xdr:row>
      <xdr:rowOff>118110</xdr:rowOff>
    </xdr:from>
    <xdr:to>
      <xdr:col>16</xdr:col>
      <xdr:colOff>0</xdr:colOff>
      <xdr:row>30</xdr:row>
      <xdr:rowOff>247650</xdr:rowOff>
    </xdr:to>
    <xdr:pic>
      <xdr:nvPicPr>
        <xdr:cNvPr id="71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963275" y="8252460"/>
          <a:ext cx="904875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38538</xdr:colOff>
      <xdr:row>16</xdr:row>
      <xdr:rowOff>16271</xdr:rowOff>
    </xdr:from>
    <xdr:to>
      <xdr:col>32</xdr:col>
      <xdr:colOff>87628</xdr:colOff>
      <xdr:row>36</xdr:row>
      <xdr:rowOff>83823</xdr:rowOff>
    </xdr:to>
    <xdr:grpSp>
      <xdr:nvGrpSpPr>
        <xdr:cNvPr id="18" name="Group 8"/>
        <xdr:cNvGrpSpPr/>
      </xdr:nvGrpSpPr>
      <xdr:grpSpPr>
        <a:xfrm>
          <a:off x="12440088" y="3635771"/>
          <a:ext cx="544390" cy="4725277"/>
          <a:chOff x="9439275" y="1771650"/>
          <a:chExt cx="496250" cy="4972240"/>
        </a:xfrm>
      </xdr:grpSpPr>
      <xdr:grpSp>
        <xdr:nvGrpSpPr>
          <xdr:cNvPr id="19" name="Group 13"/>
          <xdr:cNvGrpSpPr/>
        </xdr:nvGrpSpPr>
        <xdr:grpSpPr>
          <a:xfrm>
            <a:off x="9505801" y="6175072"/>
            <a:ext cx="429724" cy="568818"/>
            <a:chOff x="9505801" y="6175072"/>
            <a:chExt cx="429724" cy="568818"/>
          </a:xfrm>
        </xdr:grpSpPr>
        <xdr:sp macro="" textlink="">
          <xdr:nvSpPr>
            <xdr:cNvPr id="21" name="Flowchart: Delay 12"/>
            <xdr:cNvSpPr/>
          </xdr:nvSpPr>
          <xdr:spPr bwMode="auto">
            <a:xfrm rot="5400000">
              <a:off x="9497430" y="6232250"/>
              <a:ext cx="446465" cy="4297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482204" y="6299937"/>
              <a:ext cx="568818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13</a:t>
              </a: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30</xdr:col>
      <xdr:colOff>81912</xdr:colOff>
      <xdr:row>38</xdr:row>
      <xdr:rowOff>100340</xdr:rowOff>
    </xdr:from>
    <xdr:to>
      <xdr:col>32</xdr:col>
      <xdr:colOff>156536</xdr:colOff>
      <xdr:row>53</xdr:row>
      <xdr:rowOff>168975</xdr:rowOff>
    </xdr:to>
    <xdr:grpSp>
      <xdr:nvGrpSpPr>
        <xdr:cNvPr id="23" name="Group 10"/>
        <xdr:cNvGrpSpPr/>
      </xdr:nvGrpSpPr>
      <xdr:grpSpPr>
        <a:xfrm>
          <a:off x="12483462" y="8910965"/>
          <a:ext cx="569924" cy="3497635"/>
          <a:chOff x="9647336" y="9525"/>
          <a:chExt cx="420012" cy="4017293"/>
        </a:xfrm>
      </xdr:grpSpPr>
      <xdr:grpSp>
        <xdr:nvGrpSpPr>
          <xdr:cNvPr id="24" name="Group 8"/>
          <xdr:cNvGrpSpPr/>
        </xdr:nvGrpSpPr>
        <xdr:grpSpPr>
          <a:xfrm>
            <a:off x="9647336" y="9525"/>
            <a:ext cx="372964" cy="452440"/>
            <a:chOff x="9647336" y="9525"/>
            <a:chExt cx="372964" cy="452440"/>
          </a:xfrm>
        </xdr:grpSpPr>
        <xdr:sp macro="" textlink="">
          <xdr:nvSpPr>
            <xdr:cNvPr id="26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611796" y="77273"/>
              <a:ext cx="420232" cy="3491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14</a:t>
              </a: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34</xdr:col>
      <xdr:colOff>88998</xdr:colOff>
      <xdr:row>65</xdr:row>
      <xdr:rowOff>158054</xdr:rowOff>
    </xdr:from>
    <xdr:to>
      <xdr:col>34</xdr:col>
      <xdr:colOff>466105</xdr:colOff>
      <xdr:row>111</xdr:row>
      <xdr:rowOff>163831</xdr:rowOff>
    </xdr:to>
    <xdr:grpSp>
      <xdr:nvGrpSpPr>
        <xdr:cNvPr id="28" name="Group 8"/>
        <xdr:cNvGrpSpPr/>
      </xdr:nvGrpSpPr>
      <xdr:grpSpPr>
        <a:xfrm>
          <a:off x="14205048" y="15140879"/>
          <a:ext cx="377107" cy="10778552"/>
          <a:chOff x="9482248" y="2148087"/>
          <a:chExt cx="429855" cy="4281140"/>
        </a:xfrm>
      </xdr:grpSpPr>
      <xdr:grpSp>
        <xdr:nvGrpSpPr>
          <xdr:cNvPr id="29" name="Group 13"/>
          <xdr:cNvGrpSpPr/>
        </xdr:nvGrpSpPr>
        <xdr:grpSpPr>
          <a:xfrm>
            <a:off x="9488372" y="6157512"/>
            <a:ext cx="423731" cy="271715"/>
            <a:chOff x="9488372" y="6157512"/>
            <a:chExt cx="423731" cy="271715"/>
          </a:xfrm>
        </xdr:grpSpPr>
        <xdr:sp macro="" textlink="">
          <xdr:nvSpPr>
            <xdr:cNvPr id="31" name="Flowchart: Delay 12"/>
            <xdr:cNvSpPr/>
          </xdr:nvSpPr>
          <xdr:spPr bwMode="auto">
            <a:xfrm rot="5400000">
              <a:off x="9618621" y="6048556"/>
              <a:ext cx="163234" cy="42373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65629" y="6117252"/>
              <a:ext cx="271715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15</a:t>
              </a: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482248" y="2148087"/>
            <a:ext cx="384957" cy="3966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34</xdr:col>
      <xdr:colOff>111958</xdr:colOff>
      <xdr:row>113</xdr:row>
      <xdr:rowOff>10180</xdr:rowOff>
    </xdr:from>
    <xdr:to>
      <xdr:col>34</xdr:col>
      <xdr:colOff>536477</xdr:colOff>
      <xdr:row>127</xdr:row>
      <xdr:rowOff>199860</xdr:rowOff>
    </xdr:to>
    <xdr:grpSp>
      <xdr:nvGrpSpPr>
        <xdr:cNvPr id="33" name="Group 10"/>
        <xdr:cNvGrpSpPr/>
      </xdr:nvGrpSpPr>
      <xdr:grpSpPr>
        <a:xfrm>
          <a:off x="14228008" y="26203930"/>
          <a:ext cx="424519" cy="3675830"/>
          <a:chOff x="9677400" y="9525"/>
          <a:chExt cx="389948" cy="4017293"/>
        </a:xfrm>
      </xdr:grpSpPr>
      <xdr:grpSp>
        <xdr:nvGrpSpPr>
          <xdr:cNvPr id="34" name="Group 8"/>
          <xdr:cNvGrpSpPr/>
        </xdr:nvGrpSpPr>
        <xdr:grpSpPr>
          <a:xfrm>
            <a:off x="9677400" y="9525"/>
            <a:ext cx="342900" cy="555257"/>
            <a:chOff x="9677400" y="9525"/>
            <a:chExt cx="342900" cy="555257"/>
          </a:xfrm>
        </xdr:grpSpPr>
        <xdr:sp macro="" textlink="">
          <xdr:nvSpPr>
            <xdr:cNvPr id="36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602179" y="170473"/>
              <a:ext cx="4695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16</a:t>
              </a: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27</xdr:col>
      <xdr:colOff>449580</xdr:colOff>
      <xdr:row>102</xdr:row>
      <xdr:rowOff>205740</xdr:rowOff>
    </xdr:from>
    <xdr:to>
      <xdr:col>28</xdr:col>
      <xdr:colOff>53340</xdr:colOff>
      <xdr:row>106</xdr:row>
      <xdr:rowOff>160020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9840" y="23004780"/>
          <a:ext cx="762000" cy="807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434340</xdr:colOff>
      <xdr:row>107</xdr:row>
      <xdr:rowOff>38100</xdr:rowOff>
    </xdr:from>
    <xdr:to>
      <xdr:col>28</xdr:col>
      <xdr:colOff>22860</xdr:colOff>
      <xdr:row>110</xdr:row>
      <xdr:rowOff>7620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t="5556" b="-4630"/>
        <a:stretch>
          <a:fillRect/>
        </a:stretch>
      </xdr:blipFill>
      <xdr:spPr bwMode="auto">
        <a:xfrm>
          <a:off x="10134600" y="23957280"/>
          <a:ext cx="746760" cy="685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495300</xdr:colOff>
      <xdr:row>36</xdr:row>
      <xdr:rowOff>15240</xdr:rowOff>
    </xdr:from>
    <xdr:to>
      <xdr:col>29</xdr:col>
      <xdr:colOff>22860</xdr:colOff>
      <xdr:row>39</xdr:row>
      <xdr:rowOff>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195560" y="7993380"/>
          <a:ext cx="845820" cy="640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480060</xdr:colOff>
      <xdr:row>32</xdr:row>
      <xdr:rowOff>99060</xdr:rowOff>
    </xdr:from>
    <xdr:to>
      <xdr:col>28</xdr:col>
      <xdr:colOff>114300</xdr:colOff>
      <xdr:row>35</xdr:row>
      <xdr:rowOff>251460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324" r="32026"/>
        <a:stretch>
          <a:fillRect/>
        </a:stretch>
      </xdr:blipFill>
      <xdr:spPr bwMode="auto">
        <a:xfrm>
          <a:off x="10180320" y="7162800"/>
          <a:ext cx="79248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232394</xdr:colOff>
      <xdr:row>9</xdr:row>
      <xdr:rowOff>41910</xdr:rowOff>
    </xdr:from>
    <xdr:to>
      <xdr:col>17</xdr:col>
      <xdr:colOff>472429</xdr:colOff>
      <xdr:row>28</xdr:row>
      <xdr:rowOff>160020</xdr:rowOff>
    </xdr:to>
    <xdr:grpSp>
      <xdr:nvGrpSpPr>
        <xdr:cNvPr id="10" name="Group 8"/>
        <xdr:cNvGrpSpPr/>
      </xdr:nvGrpSpPr>
      <xdr:grpSpPr>
        <a:xfrm>
          <a:off x="9900269" y="2346960"/>
          <a:ext cx="516260" cy="4644390"/>
          <a:chOff x="9439275" y="1771650"/>
          <a:chExt cx="521538" cy="4867279"/>
        </a:xfrm>
      </xdr:grpSpPr>
      <xdr:grpSp>
        <xdr:nvGrpSpPr>
          <xdr:cNvPr id="11" name="Group 13"/>
          <xdr:cNvGrpSpPr/>
        </xdr:nvGrpSpPr>
        <xdr:grpSpPr>
          <a:xfrm>
            <a:off x="9554279" y="6191250"/>
            <a:ext cx="406534" cy="447679"/>
            <a:chOff x="9554279" y="6191250"/>
            <a:chExt cx="406534" cy="447679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79941" y="6219953"/>
              <a:ext cx="409575" cy="352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52498</xdr:colOff>
      <xdr:row>31</xdr:row>
      <xdr:rowOff>188594</xdr:rowOff>
    </xdr:from>
    <xdr:to>
      <xdr:col>17</xdr:col>
      <xdr:colOff>582349</xdr:colOff>
      <xdr:row>47</xdr:row>
      <xdr:rowOff>106328</xdr:rowOff>
    </xdr:to>
    <xdr:grpSp>
      <xdr:nvGrpSpPr>
        <xdr:cNvPr id="15" name="Group 10"/>
        <xdr:cNvGrpSpPr/>
      </xdr:nvGrpSpPr>
      <xdr:grpSpPr>
        <a:xfrm>
          <a:off x="9996598" y="7465694"/>
          <a:ext cx="529851" cy="3918234"/>
          <a:chOff x="9645151" y="17873"/>
          <a:chExt cx="422197" cy="4008945"/>
        </a:xfrm>
      </xdr:grpSpPr>
      <xdr:grpSp>
        <xdr:nvGrpSpPr>
          <xdr:cNvPr id="16" name="Group 8"/>
          <xdr:cNvGrpSpPr/>
        </xdr:nvGrpSpPr>
        <xdr:grpSpPr>
          <a:xfrm>
            <a:off x="9645151" y="17873"/>
            <a:ext cx="351337" cy="482124"/>
            <a:chOff x="9645151" y="17873"/>
            <a:chExt cx="351337" cy="482124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4012" y="69012"/>
              <a:ext cx="409574" cy="3072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13</xdr:col>
      <xdr:colOff>1165860</xdr:colOff>
      <xdr:row>30</xdr:row>
      <xdr:rowOff>83820</xdr:rowOff>
    </xdr:from>
    <xdr:to>
      <xdr:col>16</xdr:col>
      <xdr:colOff>205740</xdr:colOff>
      <xdr:row>33</xdr:row>
      <xdr:rowOff>99060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67700" y="7040880"/>
          <a:ext cx="784860" cy="6553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1249680</xdr:colOff>
      <xdr:row>25</xdr:row>
      <xdr:rowOff>76200</xdr:rowOff>
    </xdr:from>
    <xdr:to>
      <xdr:col>16</xdr:col>
      <xdr:colOff>175260</xdr:colOff>
      <xdr:row>29</xdr:row>
      <xdr:rowOff>60960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51520" y="6118860"/>
          <a:ext cx="67056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93350</xdr:colOff>
      <xdr:row>5</xdr:row>
      <xdr:rowOff>188595</xdr:rowOff>
    </xdr:from>
    <xdr:to>
      <xdr:col>17</xdr:col>
      <xdr:colOff>173361</xdr:colOff>
      <xdr:row>24</xdr:row>
      <xdr:rowOff>59055</xdr:rowOff>
    </xdr:to>
    <xdr:grpSp>
      <xdr:nvGrpSpPr>
        <xdr:cNvPr id="6" name="Group 8"/>
        <xdr:cNvGrpSpPr/>
      </xdr:nvGrpSpPr>
      <xdr:grpSpPr>
        <a:xfrm>
          <a:off x="10266050" y="1360170"/>
          <a:ext cx="356236" cy="4747260"/>
          <a:chOff x="9439275" y="1771650"/>
          <a:chExt cx="542926" cy="4867279"/>
        </a:xfrm>
      </xdr:grpSpPr>
      <xdr:grpSp>
        <xdr:nvGrpSpPr>
          <xdr:cNvPr id="7" name="Group 13"/>
          <xdr:cNvGrpSpPr/>
        </xdr:nvGrpSpPr>
        <xdr:grpSpPr>
          <a:xfrm>
            <a:off x="9554279" y="6191249"/>
            <a:ext cx="427922" cy="447680"/>
            <a:chOff x="9554279" y="6191249"/>
            <a:chExt cx="427922" cy="447680"/>
          </a:xfrm>
        </xdr:grpSpPr>
        <xdr:sp macro="" textlink="">
          <xdr:nvSpPr>
            <xdr:cNvPr id="9" name="Flowchart: Delay 12"/>
            <xdr:cNvSpPr/>
          </xdr:nvSpPr>
          <xdr:spPr bwMode="auto">
            <a:xfrm rot="5400000">
              <a:off x="9568801" y="6187425"/>
              <a:ext cx="409575" cy="4172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12</xdr:col>
      <xdr:colOff>628650</xdr:colOff>
      <xdr:row>23</xdr:row>
      <xdr:rowOff>114299</xdr:rowOff>
    </xdr:from>
    <xdr:to>
      <xdr:col>14</xdr:col>
      <xdr:colOff>171449</xdr:colOff>
      <xdr:row>27</xdr:row>
      <xdr:rowOff>95250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48650" y="5476874"/>
          <a:ext cx="704849" cy="8953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75048</xdr:colOff>
      <xdr:row>0</xdr:row>
      <xdr:rowOff>104255</xdr:rowOff>
    </xdr:from>
    <xdr:to>
      <xdr:col>20</xdr:col>
      <xdr:colOff>488780</xdr:colOff>
      <xdr:row>15</xdr:row>
      <xdr:rowOff>261672</xdr:rowOff>
    </xdr:to>
    <xdr:grpSp>
      <xdr:nvGrpSpPr>
        <xdr:cNvPr id="10" name="Group 10"/>
        <xdr:cNvGrpSpPr/>
      </xdr:nvGrpSpPr>
      <xdr:grpSpPr>
        <a:xfrm>
          <a:off x="11104998" y="104255"/>
          <a:ext cx="413732" cy="4224592"/>
          <a:chOff x="9634191" y="9525"/>
          <a:chExt cx="433157" cy="4017293"/>
        </a:xfrm>
      </xdr:grpSpPr>
      <xdr:grpSp>
        <xdr:nvGrpSpPr>
          <xdr:cNvPr id="11" name="Group 8"/>
          <xdr:cNvGrpSpPr/>
        </xdr:nvGrpSpPr>
        <xdr:grpSpPr>
          <a:xfrm>
            <a:off x="9634191" y="9525"/>
            <a:ext cx="386109" cy="490472"/>
            <a:chOff x="9634191" y="9525"/>
            <a:chExt cx="386109" cy="490472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12965" y="116476"/>
              <a:ext cx="404747" cy="3622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22</xdr:col>
      <xdr:colOff>513366</xdr:colOff>
      <xdr:row>33</xdr:row>
      <xdr:rowOff>190442</xdr:rowOff>
    </xdr:from>
    <xdr:to>
      <xdr:col>24</xdr:col>
      <xdr:colOff>281935</xdr:colOff>
      <xdr:row>54</xdr:row>
      <xdr:rowOff>132425</xdr:rowOff>
    </xdr:to>
    <xdr:grpSp>
      <xdr:nvGrpSpPr>
        <xdr:cNvPr id="15" name="Group 8"/>
        <xdr:cNvGrpSpPr/>
      </xdr:nvGrpSpPr>
      <xdr:grpSpPr>
        <a:xfrm>
          <a:off x="12762516" y="9363017"/>
          <a:ext cx="530569" cy="5171208"/>
          <a:chOff x="9439275" y="1771650"/>
          <a:chExt cx="542925" cy="4867279"/>
        </a:xfrm>
      </xdr:grpSpPr>
      <xdr:grpSp>
        <xdr:nvGrpSpPr>
          <xdr:cNvPr id="16" name="Group 13"/>
          <xdr:cNvGrpSpPr/>
        </xdr:nvGrpSpPr>
        <xdr:grpSpPr>
          <a:xfrm>
            <a:off x="9505111" y="6191249"/>
            <a:ext cx="477089" cy="447680"/>
            <a:chOff x="9505111" y="6191249"/>
            <a:chExt cx="477089" cy="447680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538868" y="6157492"/>
              <a:ext cx="409575" cy="47708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17</xdr:col>
      <xdr:colOff>939800</xdr:colOff>
      <xdr:row>51</xdr:row>
      <xdr:rowOff>152399</xdr:rowOff>
    </xdr:from>
    <xdr:to>
      <xdr:col>18</xdr:col>
      <xdr:colOff>38100</xdr:colOff>
      <xdr:row>56</xdr:row>
      <xdr:rowOff>92286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03267" y="13368866"/>
          <a:ext cx="749300" cy="10828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965200</xdr:colOff>
      <xdr:row>0</xdr:row>
      <xdr:rowOff>0</xdr:rowOff>
    </xdr:from>
    <xdr:to>
      <xdr:col>18</xdr:col>
      <xdr:colOff>96520</xdr:colOff>
      <xdr:row>2</xdr:row>
      <xdr:rowOff>33866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28667" y="0"/>
          <a:ext cx="782320" cy="9821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277304</xdr:colOff>
      <xdr:row>0</xdr:row>
      <xdr:rowOff>194426</xdr:rowOff>
    </xdr:from>
    <xdr:to>
      <xdr:col>21</xdr:col>
      <xdr:colOff>31774</xdr:colOff>
      <xdr:row>16</xdr:row>
      <xdr:rowOff>79700</xdr:rowOff>
    </xdr:to>
    <xdr:grpSp>
      <xdr:nvGrpSpPr>
        <xdr:cNvPr id="10" name="Group 10"/>
        <xdr:cNvGrpSpPr/>
      </xdr:nvGrpSpPr>
      <xdr:grpSpPr>
        <a:xfrm>
          <a:off x="9916604" y="194426"/>
          <a:ext cx="364070" cy="3990549"/>
          <a:chOff x="9677400" y="9525"/>
          <a:chExt cx="389948" cy="4017293"/>
        </a:xfrm>
      </xdr:grpSpPr>
      <xdr:grpSp>
        <xdr:nvGrpSpPr>
          <xdr:cNvPr id="11" name="Group 8"/>
          <xdr:cNvGrpSpPr/>
        </xdr:nvGrpSpPr>
        <xdr:grpSpPr>
          <a:xfrm>
            <a:off x="9677400" y="9525"/>
            <a:ext cx="342900" cy="490472"/>
            <a:chOff x="9677400" y="9525"/>
            <a:chExt cx="342900" cy="490472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20</xdr:col>
      <xdr:colOff>446315</xdr:colOff>
      <xdr:row>31</xdr:row>
      <xdr:rowOff>46140</xdr:rowOff>
    </xdr:from>
    <xdr:to>
      <xdr:col>22</xdr:col>
      <xdr:colOff>19880</xdr:colOff>
      <xdr:row>52</xdr:row>
      <xdr:rowOff>20583</xdr:rowOff>
    </xdr:to>
    <xdr:grpSp>
      <xdr:nvGrpSpPr>
        <xdr:cNvPr id="15" name="Group 8"/>
        <xdr:cNvGrpSpPr/>
      </xdr:nvGrpSpPr>
      <xdr:grpSpPr>
        <a:xfrm>
          <a:off x="10085615" y="8132865"/>
          <a:ext cx="335565" cy="4908393"/>
          <a:chOff x="9426457" y="1771650"/>
          <a:chExt cx="555744" cy="4867279"/>
        </a:xfrm>
      </xdr:grpSpPr>
      <xdr:grpSp>
        <xdr:nvGrpSpPr>
          <xdr:cNvPr id="16" name="Group 13"/>
          <xdr:cNvGrpSpPr/>
        </xdr:nvGrpSpPr>
        <xdr:grpSpPr>
          <a:xfrm>
            <a:off x="9426457" y="6191249"/>
            <a:ext cx="555744" cy="447680"/>
            <a:chOff x="9426457" y="6191249"/>
            <a:chExt cx="555744" cy="447680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499541" y="6118165"/>
              <a:ext cx="409576" cy="5557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17</xdr:col>
      <xdr:colOff>1645920</xdr:colOff>
      <xdr:row>0</xdr:row>
      <xdr:rowOff>0</xdr:rowOff>
    </xdr:from>
    <xdr:to>
      <xdr:col>20</xdr:col>
      <xdr:colOff>274320</xdr:colOff>
      <xdr:row>4</xdr:row>
      <xdr:rowOff>175260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1980" y="0"/>
          <a:ext cx="845820" cy="990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1615440</xdr:colOff>
      <xdr:row>51</xdr:row>
      <xdr:rowOff>15240</xdr:rowOff>
    </xdr:from>
    <xdr:to>
      <xdr:col>20</xdr:col>
      <xdr:colOff>228600</xdr:colOff>
      <xdr:row>55</xdr:row>
      <xdr:rowOff>213360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91500" y="12451080"/>
          <a:ext cx="830580" cy="1188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407599</xdr:colOff>
      <xdr:row>0</xdr:row>
      <xdr:rowOff>68580</xdr:rowOff>
    </xdr:from>
    <xdr:to>
      <xdr:col>20</xdr:col>
      <xdr:colOff>228592</xdr:colOff>
      <xdr:row>17</xdr:row>
      <xdr:rowOff>248856</xdr:rowOff>
    </xdr:to>
    <xdr:grpSp>
      <xdr:nvGrpSpPr>
        <xdr:cNvPr id="6" name="Group 10"/>
        <xdr:cNvGrpSpPr/>
      </xdr:nvGrpSpPr>
      <xdr:grpSpPr>
        <a:xfrm>
          <a:off x="11809024" y="68580"/>
          <a:ext cx="430593" cy="3761676"/>
          <a:chOff x="9686935" y="201471"/>
          <a:chExt cx="415244" cy="4259748"/>
        </a:xfrm>
      </xdr:grpSpPr>
      <xdr:grpSp>
        <xdr:nvGrpSpPr>
          <xdr:cNvPr id="7" name="Group 8"/>
          <xdr:cNvGrpSpPr/>
        </xdr:nvGrpSpPr>
        <xdr:grpSpPr>
          <a:xfrm>
            <a:off x="9686935" y="201471"/>
            <a:ext cx="415244" cy="646550"/>
            <a:chOff x="9686935" y="201471"/>
            <a:chExt cx="415244" cy="64655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71282" y="317124"/>
              <a:ext cx="646550" cy="4152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80869" y="337311"/>
              <a:ext cx="459803" cy="2989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200" baseline="0">
                  <a:latin typeface="Calibri" pitchFamily="34" charset="0"/>
                  <a:cs typeface="Calibri" pitchFamily="34" charset="0"/>
                </a:rPr>
                <a:t>2</a:t>
              </a:r>
              <a:r>
                <a:rPr lang="en-US" sz="1200" baseline="0">
                  <a:latin typeface="Calibri" pitchFamily="34" charset="0"/>
                  <a:cs typeface="Calibri" pitchFamily="34" charset="0"/>
                </a:rPr>
                <a:t>4</a:t>
              </a:r>
              <a:endParaRPr lang="th-TH" sz="1200" baseline="0">
                <a:latin typeface="Calibri" pitchFamily="34" charset="0"/>
                <a:cs typeface="Calibri" pitchFamily="34" charset="0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63134" y="882077"/>
            <a:ext cx="304223" cy="35791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14</xdr:col>
      <xdr:colOff>160020</xdr:colOff>
      <xdr:row>0</xdr:row>
      <xdr:rowOff>0</xdr:rowOff>
    </xdr:from>
    <xdr:to>
      <xdr:col>15</xdr:col>
      <xdr:colOff>360680</xdr:colOff>
      <xdr:row>1</xdr:row>
      <xdr:rowOff>149860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9620" y="0"/>
          <a:ext cx="632460" cy="8610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247698</xdr:colOff>
      <xdr:row>8</xdr:row>
      <xdr:rowOff>7620</xdr:rowOff>
    </xdr:from>
    <xdr:to>
      <xdr:col>23</xdr:col>
      <xdr:colOff>160031</xdr:colOff>
      <xdr:row>27</xdr:row>
      <xdr:rowOff>198004</xdr:rowOff>
    </xdr:to>
    <xdr:grpSp>
      <xdr:nvGrpSpPr>
        <xdr:cNvPr id="10" name="Group 8"/>
        <xdr:cNvGrpSpPr/>
      </xdr:nvGrpSpPr>
      <xdr:grpSpPr>
        <a:xfrm>
          <a:off x="13020723" y="1817370"/>
          <a:ext cx="521933" cy="4714759"/>
          <a:chOff x="9439275" y="1771650"/>
          <a:chExt cx="542924" cy="4829178"/>
        </a:xfrm>
      </xdr:grpSpPr>
      <xdr:grpSp>
        <xdr:nvGrpSpPr>
          <xdr:cNvPr id="11" name="Group 13"/>
          <xdr:cNvGrpSpPr/>
        </xdr:nvGrpSpPr>
        <xdr:grpSpPr>
          <a:xfrm>
            <a:off x="9552148" y="6135215"/>
            <a:ext cx="430051" cy="465613"/>
            <a:chOff x="9552148" y="6135215"/>
            <a:chExt cx="430051" cy="465613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34367" y="6152996"/>
              <a:ext cx="465613" cy="43005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58895" y="6179906"/>
              <a:ext cx="399777" cy="326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5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419100</xdr:colOff>
      <xdr:row>28</xdr:row>
      <xdr:rowOff>209550</xdr:rowOff>
    </xdr:from>
    <xdr:to>
      <xdr:col>23</xdr:col>
      <xdr:colOff>226118</xdr:colOff>
      <xdr:row>44</xdr:row>
      <xdr:rowOff>75848</xdr:rowOff>
    </xdr:to>
    <xdr:grpSp>
      <xdr:nvGrpSpPr>
        <xdr:cNvPr id="15" name="Group 10"/>
        <xdr:cNvGrpSpPr/>
      </xdr:nvGrpSpPr>
      <xdr:grpSpPr>
        <a:xfrm>
          <a:off x="13192125" y="6791325"/>
          <a:ext cx="416618" cy="4085873"/>
          <a:chOff x="9677400" y="9525"/>
          <a:chExt cx="389948" cy="4017293"/>
        </a:xfrm>
      </xdr:grpSpPr>
      <xdr:grpSp>
        <xdr:nvGrpSpPr>
          <xdr:cNvPr id="16" name="Group 8"/>
          <xdr:cNvGrpSpPr/>
        </xdr:nvGrpSpPr>
        <xdr:grpSpPr>
          <a:xfrm>
            <a:off x="9677400" y="9525"/>
            <a:ext cx="342900" cy="490472"/>
            <a:chOff x="9677400" y="9525"/>
            <a:chExt cx="342900" cy="490472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24</xdr:col>
      <xdr:colOff>426719</xdr:colOff>
      <xdr:row>26</xdr:row>
      <xdr:rowOff>0</xdr:rowOff>
    </xdr:from>
    <xdr:to>
      <xdr:col>25</xdr:col>
      <xdr:colOff>438821</xdr:colOff>
      <xdr:row>29</xdr:row>
      <xdr:rowOff>55549</xdr:rowOff>
    </xdr:to>
    <xdr:sp macro="" textlink="">
      <xdr:nvSpPr>
        <xdr:cNvPr id="21" name="เครื่องหมายบั้ง 20"/>
        <xdr:cNvSpPr/>
      </xdr:nvSpPr>
      <xdr:spPr bwMode="auto">
        <a:xfrm rot="16389835">
          <a:off x="13088485" y="6121534"/>
          <a:ext cx="832789" cy="568362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24</xdr:col>
      <xdr:colOff>549503</xdr:colOff>
      <xdr:row>26</xdr:row>
      <xdr:rowOff>98578</xdr:rowOff>
    </xdr:from>
    <xdr:to>
      <xdr:col>25</xdr:col>
      <xdr:colOff>343713</xdr:colOff>
      <xdr:row>28</xdr:row>
      <xdr:rowOff>40642</xdr:rowOff>
    </xdr:to>
    <xdr:sp macro="" textlink="">
      <xdr:nvSpPr>
        <xdr:cNvPr id="22" name="TextBox 21"/>
        <xdr:cNvSpPr txBox="1"/>
      </xdr:nvSpPr>
      <xdr:spPr>
        <a:xfrm rot="5400000">
          <a:off x="13303846" y="6127535"/>
          <a:ext cx="429744" cy="350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/>
            <a:t>26</a:t>
          </a:r>
          <a:endParaRPr lang="th-TH" sz="1400"/>
        </a:p>
      </xdr:txBody>
    </xdr:sp>
    <xdr:clientData/>
  </xdr:twoCellAnchor>
  <xdr:twoCellAnchor editAs="oneCell">
    <xdr:from>
      <xdr:col>13</xdr:col>
      <xdr:colOff>1303020</xdr:colOff>
      <xdr:row>23</xdr:row>
      <xdr:rowOff>144780</xdr:rowOff>
    </xdr:from>
    <xdr:to>
      <xdr:col>15</xdr:col>
      <xdr:colOff>198120</xdr:colOff>
      <xdr:row>27</xdr:row>
      <xdr:rowOff>144780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13420" y="5417820"/>
          <a:ext cx="708660" cy="975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1417320</xdr:colOff>
      <xdr:row>28</xdr:row>
      <xdr:rowOff>213360</xdr:rowOff>
    </xdr:from>
    <xdr:to>
      <xdr:col>16</xdr:col>
      <xdr:colOff>38100</xdr:colOff>
      <xdr:row>31</xdr:row>
      <xdr:rowOff>30480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27720" y="6705600"/>
          <a:ext cx="73914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&#3619;&#3634;&#3618;&#3591;&#3634;&#3609;&#3626;&#3606;&#3636;&#3605;&#3636;%20&#3617;&#3619;&#3616;\&#3626;&#3606;&#3636;&#3605;&#3636;&#3604;&#3657;&#3634;&#3609;&#3626;&#3640;&#3586;&#3616;&#3634;&#3614;5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7.2"/>
      <sheetName val="1.5"/>
      <sheetName val="1.8"/>
      <sheetName val="1.9"/>
      <sheetName val="5.2"/>
      <sheetName val="5.3"/>
      <sheetName val="5.4"/>
      <sheetName val="5.5"/>
      <sheetName val="5.6"/>
      <sheetName val="14.6"/>
      <sheetName val="Sheet1"/>
    </sheetNames>
    <sheetDataSet>
      <sheetData sheetId="0" refreshError="1"/>
      <sheetData sheetId="1" refreshError="1"/>
      <sheetData sheetId="2" refreshError="1">
        <row r="13">
          <cell r="B13">
            <v>23762</v>
          </cell>
          <cell r="C13">
            <v>19500</v>
          </cell>
          <cell r="D13">
            <v>121</v>
          </cell>
          <cell r="E13">
            <v>4</v>
          </cell>
          <cell r="F13">
            <v>9.0384932852233835</v>
          </cell>
          <cell r="G13">
            <v>7.4173309932604985</v>
          </cell>
          <cell r="H13">
            <v>5.0921639592626882</v>
          </cell>
          <cell r="I13">
            <v>16.833599865331202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image" Target="../media/image30.emf"/><Relationship Id="rId18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1.xml"/><Relationship Id="rId2" Type="http://schemas.openxmlformats.org/officeDocument/2006/relationships/drawing" Target="../drawings/drawing12.xml"/><Relationship Id="rId16" Type="http://schemas.openxmlformats.org/officeDocument/2006/relationships/image" Target="../media/image31.emf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29.emf"/><Relationship Id="rId15" Type="http://schemas.openxmlformats.org/officeDocument/2006/relationships/control" Target="../activeX/activeX10.xml"/><Relationship Id="rId10" Type="http://schemas.openxmlformats.org/officeDocument/2006/relationships/control" Target="../activeX/activeX6.xml"/><Relationship Id="rId19" Type="http://schemas.openxmlformats.org/officeDocument/2006/relationships/image" Target="../media/image32.emf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showGridLines="0" tabSelected="1" topLeftCell="A20" workbookViewId="0">
      <selection activeCell="F28" sqref="F28"/>
    </sheetView>
  </sheetViews>
  <sheetFormatPr defaultColWidth="9.140625" defaultRowHeight="21.75" x14ac:dyDescent="0.5"/>
  <cols>
    <col min="1" max="1" width="1.42578125" style="92" customWidth="1"/>
    <col min="2" max="2" width="5.85546875" style="92" customWidth="1"/>
    <col min="3" max="3" width="5" style="92" customWidth="1"/>
    <col min="4" max="4" width="6.28515625" style="92" customWidth="1"/>
    <col min="5" max="5" width="10" style="92" customWidth="1"/>
    <col min="6" max="7" width="10.28515625" style="92" customWidth="1"/>
    <col min="8" max="8" width="11.28515625" style="92" customWidth="1"/>
    <col min="9" max="9" width="10.140625" style="92" customWidth="1"/>
    <col min="10" max="13" width="6.42578125" style="92" customWidth="1"/>
    <col min="14" max="14" width="17.7109375" style="92" customWidth="1"/>
    <col min="15" max="15" width="0.85546875" style="92" customWidth="1"/>
    <col min="16" max="16" width="30.28515625" style="92" customWidth="1"/>
    <col min="17" max="17" width="4.28515625" style="92" customWidth="1"/>
    <col min="18" max="18" width="4.140625" style="92" customWidth="1"/>
    <col min="19" max="19" width="9.140625" style="92"/>
    <col min="20" max="20" width="2.28515625" style="5" customWidth="1"/>
    <col min="21" max="21" width="4.140625" style="5" customWidth="1"/>
    <col min="22" max="22" width="9.140625" style="5"/>
    <col min="23" max="23" width="1.85546875" style="5" customWidth="1"/>
    <col min="24" max="24" width="4.140625" style="5" customWidth="1"/>
    <col min="25" max="16384" width="9.140625" style="92"/>
  </cols>
  <sheetData>
    <row r="1" spans="1:24" s="96" customFormat="1" x14ac:dyDescent="0.5">
      <c r="B1" s="96" t="s">
        <v>0</v>
      </c>
      <c r="C1" s="97">
        <v>1.1000000000000001</v>
      </c>
      <c r="D1" s="96" t="s">
        <v>1026</v>
      </c>
      <c r="T1" s="1"/>
      <c r="U1" s="1"/>
      <c r="V1" s="5"/>
      <c r="W1" s="5"/>
      <c r="X1" s="5"/>
    </row>
    <row r="2" spans="1:24" s="95" customFormat="1" x14ac:dyDescent="0.5">
      <c r="B2" s="96" t="s">
        <v>17</v>
      </c>
      <c r="C2" s="97">
        <v>1.1000000000000001</v>
      </c>
      <c r="D2" s="96" t="s">
        <v>1027</v>
      </c>
      <c r="T2" s="3"/>
      <c r="U2" s="3"/>
      <c r="V2" s="5"/>
      <c r="W2" s="5"/>
      <c r="X2" s="5"/>
    </row>
    <row r="3" spans="1:24" ht="3" customHeight="1" x14ac:dyDescent="0.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24" s="35" customFormat="1" ht="19.5" customHeight="1" x14ac:dyDescent="0.5">
      <c r="A4" s="521" t="s">
        <v>144</v>
      </c>
      <c r="B4" s="521"/>
      <c r="C4" s="521"/>
      <c r="D4" s="522"/>
      <c r="E4" s="516"/>
      <c r="F4" s="516"/>
      <c r="G4" s="516"/>
      <c r="H4" s="516"/>
      <c r="I4" s="517"/>
      <c r="J4" s="516"/>
      <c r="K4" s="516"/>
      <c r="L4" s="516"/>
      <c r="M4" s="517"/>
      <c r="N4" s="423" t="s">
        <v>179</v>
      </c>
      <c r="O4" s="527" t="s">
        <v>74</v>
      </c>
      <c r="P4" s="528"/>
      <c r="T4" s="6"/>
      <c r="U4" s="6"/>
      <c r="V4" s="5"/>
      <c r="W4" s="5"/>
      <c r="X4" s="5"/>
    </row>
    <row r="5" spans="1:24" s="35" customFormat="1" ht="17.45" customHeight="1" x14ac:dyDescent="0.5">
      <c r="A5" s="523"/>
      <c r="B5" s="523"/>
      <c r="C5" s="523"/>
      <c r="D5" s="524"/>
      <c r="E5" s="514"/>
      <c r="F5" s="514"/>
      <c r="G5" s="514"/>
      <c r="H5" s="514"/>
      <c r="I5" s="515"/>
      <c r="J5" s="514"/>
      <c r="K5" s="514"/>
      <c r="L5" s="514"/>
      <c r="M5" s="515"/>
      <c r="N5" s="430" t="s">
        <v>178</v>
      </c>
      <c r="O5" s="529"/>
      <c r="P5" s="530"/>
      <c r="T5" s="6"/>
      <c r="U5" s="6"/>
      <c r="V5" s="5"/>
      <c r="W5" s="5"/>
      <c r="X5" s="5"/>
    </row>
    <row r="6" spans="1:24" s="35" customFormat="1" ht="17.45" customHeight="1" x14ac:dyDescent="0.5">
      <c r="A6" s="523"/>
      <c r="B6" s="523"/>
      <c r="C6" s="523"/>
      <c r="D6" s="524"/>
      <c r="E6" s="162"/>
      <c r="F6" s="162"/>
      <c r="G6" s="162"/>
      <c r="H6" s="162"/>
      <c r="I6" s="162"/>
      <c r="J6" s="162"/>
      <c r="K6" s="162"/>
      <c r="L6" s="162"/>
      <c r="M6" s="162"/>
      <c r="N6" s="160" t="s">
        <v>177</v>
      </c>
      <c r="O6" s="529"/>
      <c r="P6" s="530"/>
      <c r="T6" s="6"/>
      <c r="U6" s="6"/>
      <c r="V6" s="5"/>
      <c r="W6" s="5"/>
      <c r="X6" s="5"/>
    </row>
    <row r="7" spans="1:24" s="35" customFormat="1" ht="17.45" customHeight="1" x14ac:dyDescent="0.5">
      <c r="A7" s="523"/>
      <c r="B7" s="523"/>
      <c r="C7" s="523"/>
      <c r="D7" s="524"/>
      <c r="E7" s="161">
        <v>2557</v>
      </c>
      <c r="F7" s="427">
        <v>2558</v>
      </c>
      <c r="G7" s="161">
        <v>2559</v>
      </c>
      <c r="H7" s="161">
        <v>2560</v>
      </c>
      <c r="I7" s="161">
        <v>2561</v>
      </c>
      <c r="J7" s="426">
        <v>2558</v>
      </c>
      <c r="K7" s="161">
        <v>2559</v>
      </c>
      <c r="L7" s="161">
        <v>2560</v>
      </c>
      <c r="M7" s="161">
        <v>2561</v>
      </c>
      <c r="N7" s="160" t="s">
        <v>176</v>
      </c>
      <c r="O7" s="529"/>
      <c r="P7" s="530"/>
      <c r="T7" s="6"/>
      <c r="U7" s="6"/>
      <c r="V7" s="5"/>
      <c r="W7" s="5"/>
      <c r="X7" s="5"/>
    </row>
    <row r="8" spans="1:24" s="35" customFormat="1" ht="17.45" customHeight="1" x14ac:dyDescent="0.5">
      <c r="A8" s="525"/>
      <c r="B8" s="525"/>
      <c r="C8" s="525"/>
      <c r="D8" s="526"/>
      <c r="E8" s="158" t="s">
        <v>175</v>
      </c>
      <c r="F8" s="158" t="s">
        <v>174</v>
      </c>
      <c r="G8" s="157" t="s">
        <v>173</v>
      </c>
      <c r="H8" s="157" t="s">
        <v>19</v>
      </c>
      <c r="I8" s="157" t="s">
        <v>599</v>
      </c>
      <c r="J8" s="158" t="s">
        <v>174</v>
      </c>
      <c r="K8" s="157" t="s">
        <v>173</v>
      </c>
      <c r="L8" s="157" t="s">
        <v>19</v>
      </c>
      <c r="M8" s="157" t="s">
        <v>599</v>
      </c>
      <c r="N8" s="430" t="s">
        <v>172</v>
      </c>
      <c r="O8" s="531"/>
      <c r="P8" s="532"/>
      <c r="T8" s="6"/>
      <c r="U8" s="6"/>
      <c r="V8" s="5"/>
      <c r="W8" s="5"/>
      <c r="X8" s="5"/>
    </row>
    <row r="9" spans="1:24" s="334" customFormat="1" ht="19.5" customHeight="1" x14ac:dyDescent="0.5">
      <c r="A9" s="518" t="s">
        <v>13</v>
      </c>
      <c r="B9" s="518"/>
      <c r="C9" s="518"/>
      <c r="D9" s="519"/>
      <c r="E9" s="173">
        <v>2620517</v>
      </c>
      <c r="F9" s="173">
        <v>2628818</v>
      </c>
      <c r="G9" s="173">
        <v>2631435</v>
      </c>
      <c r="H9" s="173">
        <v>2639226</v>
      </c>
      <c r="I9" s="512">
        <v>2646401</v>
      </c>
      <c r="J9" s="172">
        <v>0.31676955348887259</v>
      </c>
      <c r="K9" s="172">
        <f t="shared" ref="K9:M24" si="0">((G9-F9)*100)/F9</f>
        <v>9.9550444344188152E-2</v>
      </c>
      <c r="L9" s="172">
        <f t="shared" si="0"/>
        <v>0.29607419525848067</v>
      </c>
      <c r="M9" s="172">
        <f t="shared" si="0"/>
        <v>0.27186000744157568</v>
      </c>
      <c r="N9" s="171">
        <v>129.13075284020212</v>
      </c>
      <c r="O9" s="518" t="s">
        <v>4</v>
      </c>
      <c r="P9" s="518"/>
      <c r="T9" s="295"/>
      <c r="U9" s="295"/>
      <c r="V9" s="328"/>
      <c r="W9" s="328"/>
      <c r="X9" s="328"/>
    </row>
    <row r="10" spans="1:24" s="337" customFormat="1" ht="17.45" customHeight="1" x14ac:dyDescent="0.5">
      <c r="A10" s="149" t="s">
        <v>123</v>
      </c>
      <c r="B10" s="149"/>
      <c r="C10" s="149"/>
      <c r="D10" s="148"/>
      <c r="E10" s="336">
        <v>452074</v>
      </c>
      <c r="F10" s="336">
        <v>455099</v>
      </c>
      <c r="G10" s="336">
        <v>457163</v>
      </c>
      <c r="H10" s="336">
        <v>460187</v>
      </c>
      <c r="I10" s="513">
        <v>464939</v>
      </c>
      <c r="J10" s="142">
        <v>0.66913823842999154</v>
      </c>
      <c r="K10" s="142">
        <f t="shared" si="0"/>
        <v>0.45352769397427811</v>
      </c>
      <c r="L10" s="142">
        <f t="shared" si="0"/>
        <v>0.6614708539404982</v>
      </c>
      <c r="M10" s="142">
        <f t="shared" si="0"/>
        <v>1.0326236942808031</v>
      </c>
      <c r="N10" s="141">
        <v>615.32750305718923</v>
      </c>
      <c r="O10" s="180" t="s">
        <v>180</v>
      </c>
      <c r="P10" s="180"/>
      <c r="T10" s="42"/>
      <c r="U10" s="42"/>
      <c r="V10" s="328"/>
      <c r="W10" s="328"/>
      <c r="X10" s="328"/>
    </row>
    <row r="11" spans="1:24" s="337" customFormat="1" ht="17.45" customHeight="1" x14ac:dyDescent="0.5">
      <c r="A11" s="149" t="s">
        <v>121</v>
      </c>
      <c r="B11" s="149"/>
      <c r="C11" s="149"/>
      <c r="D11" s="148"/>
      <c r="E11" s="336">
        <v>95673</v>
      </c>
      <c r="F11" s="336">
        <v>96032</v>
      </c>
      <c r="G11" s="336">
        <v>96048</v>
      </c>
      <c r="H11" s="336">
        <v>96241</v>
      </c>
      <c r="I11" s="513">
        <v>96509</v>
      </c>
      <c r="J11" s="142">
        <v>0.37523648260219705</v>
      </c>
      <c r="K11" s="142">
        <f t="shared" si="0"/>
        <v>1.6661112962345886E-2</v>
      </c>
      <c r="L11" s="142">
        <f t="shared" si="0"/>
        <v>0.20094119606863234</v>
      </c>
      <c r="M11" s="142">
        <f>((I11-H11)*100)/H11</f>
        <v>0.27846759697010631</v>
      </c>
      <c r="N11" s="141">
        <v>53.118830327858475</v>
      </c>
      <c r="O11" s="180" t="s">
        <v>162</v>
      </c>
      <c r="P11" s="180"/>
      <c r="T11" s="42"/>
      <c r="U11" s="42"/>
      <c r="V11" s="328"/>
      <c r="W11" s="328"/>
      <c r="X11" s="328"/>
    </row>
    <row r="12" spans="1:24" s="337" customFormat="1" ht="18.75" customHeight="1" x14ac:dyDescent="0.5">
      <c r="A12" s="149" t="s">
        <v>119</v>
      </c>
      <c r="B12" s="149"/>
      <c r="C12" s="149"/>
      <c r="D12" s="148"/>
      <c r="E12" s="336">
        <v>70022</v>
      </c>
      <c r="F12" s="336">
        <v>70363</v>
      </c>
      <c r="G12" s="336">
        <v>70527</v>
      </c>
      <c r="H12" s="336">
        <v>70668</v>
      </c>
      <c r="I12" s="513">
        <v>70587</v>
      </c>
      <c r="J12" s="142">
        <v>0.48698980320470708</v>
      </c>
      <c r="K12" s="142">
        <f t="shared" si="0"/>
        <v>0.23307704333243323</v>
      </c>
      <c r="L12" s="142">
        <f t="shared" si="0"/>
        <v>0.19992343357862946</v>
      </c>
      <c r="M12" s="142">
        <f t="shared" si="0"/>
        <v>-0.11462047885888946</v>
      </c>
      <c r="N12" s="141">
        <v>58.810786851618715</v>
      </c>
      <c r="O12" s="180" t="s">
        <v>161</v>
      </c>
      <c r="P12" s="180"/>
      <c r="T12" s="42"/>
      <c r="U12" s="42"/>
      <c r="V12" s="328"/>
      <c r="W12" s="328"/>
      <c r="X12" s="328"/>
    </row>
    <row r="13" spans="1:24" s="337" customFormat="1" ht="18.75" customHeight="1" x14ac:dyDescent="0.5">
      <c r="A13" s="149" t="s">
        <v>117</v>
      </c>
      <c r="B13" s="149"/>
      <c r="C13" s="149"/>
      <c r="D13" s="148"/>
      <c r="E13" s="336">
        <v>81756</v>
      </c>
      <c r="F13" s="336">
        <v>81569</v>
      </c>
      <c r="G13" s="336">
        <v>81411</v>
      </c>
      <c r="H13" s="336">
        <v>81334</v>
      </c>
      <c r="I13" s="513">
        <v>81281</v>
      </c>
      <c r="J13" s="142">
        <v>-0.22872938989187339</v>
      </c>
      <c r="K13" s="142">
        <f t="shared" si="0"/>
        <v>-0.19370103838468045</v>
      </c>
      <c r="L13" s="142">
        <f t="shared" si="0"/>
        <v>-9.4581813268477227E-2</v>
      </c>
      <c r="M13" s="142">
        <f t="shared" si="0"/>
        <v>-6.5163400299997537E-2</v>
      </c>
      <c r="N13" s="141">
        <v>178.74287775131558</v>
      </c>
      <c r="O13" s="180" t="s">
        <v>160</v>
      </c>
      <c r="P13" s="180"/>
      <c r="T13" s="42"/>
      <c r="U13" s="42"/>
      <c r="V13" s="328"/>
      <c r="W13" s="328"/>
      <c r="X13" s="328"/>
    </row>
    <row r="14" spans="1:24" s="337" customFormat="1" ht="18.75" customHeight="1" x14ac:dyDescent="0.5">
      <c r="A14" s="149" t="s">
        <v>115</v>
      </c>
      <c r="B14" s="149"/>
      <c r="C14" s="149"/>
      <c r="D14" s="148"/>
      <c r="E14" s="336">
        <v>21099</v>
      </c>
      <c r="F14" s="336">
        <v>21190</v>
      </c>
      <c r="G14" s="336">
        <v>21170</v>
      </c>
      <c r="H14" s="336">
        <v>21191</v>
      </c>
      <c r="I14" s="513">
        <v>21163</v>
      </c>
      <c r="J14" s="142">
        <v>0.43130006161429452</v>
      </c>
      <c r="K14" s="142">
        <f t="shared" si="0"/>
        <v>-9.4384143463898063E-2</v>
      </c>
      <c r="L14" s="142">
        <f t="shared" si="0"/>
        <v>9.9196976854038735E-2</v>
      </c>
      <c r="M14" s="142">
        <f t="shared" si="0"/>
        <v>-0.1321315652871502</v>
      </c>
      <c r="N14" s="141">
        <v>96.689891490576812</v>
      </c>
      <c r="O14" s="180" t="s">
        <v>159</v>
      </c>
      <c r="P14" s="180"/>
      <c r="T14" s="42"/>
      <c r="U14" s="42"/>
      <c r="V14" s="328"/>
      <c r="W14" s="328"/>
      <c r="X14" s="328"/>
    </row>
    <row r="15" spans="1:24" s="337" customFormat="1" ht="18.75" customHeight="1" x14ac:dyDescent="0.5">
      <c r="A15" s="149" t="s">
        <v>113</v>
      </c>
      <c r="B15" s="149"/>
      <c r="C15" s="149"/>
      <c r="D15" s="148"/>
      <c r="E15" s="336">
        <v>70993</v>
      </c>
      <c r="F15" s="336">
        <v>71308</v>
      </c>
      <c r="G15" s="336">
        <v>71403</v>
      </c>
      <c r="H15" s="336">
        <v>71716</v>
      </c>
      <c r="I15" s="513">
        <v>71782</v>
      </c>
      <c r="J15" s="142">
        <v>0.44370571746510218</v>
      </c>
      <c r="K15" s="142">
        <f t="shared" si="0"/>
        <v>0.13322488360352275</v>
      </c>
      <c r="L15" s="142">
        <f t="shared" si="0"/>
        <v>0.43835693178157781</v>
      </c>
      <c r="M15" s="142">
        <f t="shared" si="0"/>
        <v>9.202967259746779E-2</v>
      </c>
      <c r="N15" s="141">
        <v>143.08552201438388</v>
      </c>
      <c r="O15" s="180" t="s">
        <v>158</v>
      </c>
      <c r="P15" s="180"/>
      <c r="T15" s="42"/>
      <c r="U15" s="42"/>
      <c r="V15" s="328"/>
      <c r="W15" s="328"/>
      <c r="X15" s="328"/>
    </row>
    <row r="16" spans="1:24" s="337" customFormat="1" ht="18.75" customHeight="1" x14ac:dyDescent="0.5">
      <c r="A16" s="149" t="s">
        <v>111</v>
      </c>
      <c r="B16" s="149"/>
      <c r="C16" s="149"/>
      <c r="D16" s="148"/>
      <c r="E16" s="336">
        <v>81221</v>
      </c>
      <c r="F16" s="336">
        <v>81632</v>
      </c>
      <c r="G16" s="336">
        <v>82100</v>
      </c>
      <c r="H16" s="336">
        <v>82462</v>
      </c>
      <c r="I16" s="513">
        <v>82699</v>
      </c>
      <c r="J16" s="142">
        <v>0.50602676647665012</v>
      </c>
      <c r="K16" s="142">
        <f t="shared" si="0"/>
        <v>0.57330458643669147</v>
      </c>
      <c r="L16" s="142">
        <f t="shared" si="0"/>
        <v>0.44092570036540801</v>
      </c>
      <c r="M16" s="142">
        <f t="shared" si="0"/>
        <v>0.28740510780723244</v>
      </c>
      <c r="N16" s="141">
        <v>164.11234389790383</v>
      </c>
      <c r="O16" s="180" t="s">
        <v>157</v>
      </c>
      <c r="P16" s="180"/>
      <c r="T16" s="42"/>
      <c r="U16" s="42"/>
      <c r="V16" s="328"/>
      <c r="W16" s="328"/>
      <c r="X16" s="328"/>
    </row>
    <row r="17" spans="1:24" s="337" customFormat="1" ht="18.75" customHeight="1" x14ac:dyDescent="0.5">
      <c r="A17" s="149" t="s">
        <v>109</v>
      </c>
      <c r="B17" s="149"/>
      <c r="C17" s="149"/>
      <c r="D17" s="148"/>
      <c r="E17" s="336">
        <v>128257</v>
      </c>
      <c r="F17" s="336">
        <v>128513</v>
      </c>
      <c r="G17" s="336">
        <v>128611</v>
      </c>
      <c r="H17" s="336">
        <v>128946</v>
      </c>
      <c r="I17" s="513">
        <v>129019</v>
      </c>
      <c r="J17" s="142">
        <v>0.19959924214662747</v>
      </c>
      <c r="K17" s="142">
        <f t="shared" si="0"/>
        <v>7.6256876736205681E-2</v>
      </c>
      <c r="L17" s="142">
        <f t="shared" si="0"/>
        <v>0.2604753870197728</v>
      </c>
      <c r="M17" s="142">
        <f t="shared" si="0"/>
        <v>5.6612845687341991E-2</v>
      </c>
      <c r="N17" s="141">
        <v>90.340393083885857</v>
      </c>
      <c r="O17" s="180" t="s">
        <v>156</v>
      </c>
      <c r="P17" s="180"/>
      <c r="T17" s="42"/>
      <c r="U17" s="42"/>
      <c r="V17" s="328"/>
      <c r="W17" s="328"/>
      <c r="X17" s="328"/>
    </row>
    <row r="18" spans="1:24" s="337" customFormat="1" ht="18.75" customHeight="1" x14ac:dyDescent="0.5">
      <c r="A18" s="149" t="s">
        <v>107</v>
      </c>
      <c r="B18" s="149"/>
      <c r="C18" s="149"/>
      <c r="D18" s="148"/>
      <c r="E18" s="336">
        <v>72021</v>
      </c>
      <c r="F18" s="336">
        <v>72039</v>
      </c>
      <c r="G18" s="336">
        <v>71944</v>
      </c>
      <c r="H18" s="336">
        <v>71922</v>
      </c>
      <c r="I18" s="513">
        <v>71775</v>
      </c>
      <c r="J18" s="142">
        <v>2.4992710459449327E-2</v>
      </c>
      <c r="K18" s="142">
        <f t="shared" si="0"/>
        <v>-0.13187301322894543</v>
      </c>
      <c r="L18" s="142">
        <f t="shared" si="0"/>
        <v>-3.0579339486267097E-2</v>
      </c>
      <c r="M18" s="142">
        <f t="shared" si="0"/>
        <v>-0.20438808709435222</v>
      </c>
      <c r="N18" s="141">
        <v>132.42766525090684</v>
      </c>
      <c r="O18" s="180" t="s">
        <v>155</v>
      </c>
      <c r="P18" s="180"/>
      <c r="T18" s="42"/>
      <c r="U18" s="42"/>
      <c r="V18" s="328"/>
      <c r="W18" s="328"/>
      <c r="X18" s="328"/>
    </row>
    <row r="19" spans="1:24" s="337" customFormat="1" ht="18.75" customHeight="1" x14ac:dyDescent="0.5">
      <c r="A19" s="149" t="s">
        <v>105</v>
      </c>
      <c r="B19" s="149"/>
      <c r="C19" s="149"/>
      <c r="D19" s="148"/>
      <c r="E19" s="336">
        <v>127279</v>
      </c>
      <c r="F19" s="336">
        <v>127437</v>
      </c>
      <c r="G19" s="336">
        <v>127224</v>
      </c>
      <c r="H19" s="336">
        <v>127251</v>
      </c>
      <c r="I19" s="513">
        <v>127218</v>
      </c>
      <c r="J19" s="142">
        <v>0.12413673897500765</v>
      </c>
      <c r="K19" s="142">
        <f t="shared" si="0"/>
        <v>-0.16714141105016597</v>
      </c>
      <c r="L19" s="142">
        <f t="shared" si="0"/>
        <v>2.1222410865874362E-2</v>
      </c>
      <c r="M19" s="142">
        <f t="shared" si="0"/>
        <v>-2.5932998561897354E-2</v>
      </c>
      <c r="N19" s="141">
        <v>187.919601879521</v>
      </c>
      <c r="O19" s="180" t="s">
        <v>154</v>
      </c>
      <c r="P19" s="180"/>
      <c r="T19" s="42"/>
      <c r="U19" s="42"/>
      <c r="V19" s="328"/>
      <c r="W19" s="328"/>
      <c r="X19" s="328"/>
    </row>
    <row r="20" spans="1:24" s="337" customFormat="1" ht="18.75" customHeight="1" x14ac:dyDescent="0.5">
      <c r="A20" s="149" t="s">
        <v>103</v>
      </c>
      <c r="B20" s="149"/>
      <c r="C20" s="149"/>
      <c r="D20" s="148"/>
      <c r="E20" s="336">
        <v>43403</v>
      </c>
      <c r="F20" s="336">
        <v>43348</v>
      </c>
      <c r="G20" s="336">
        <v>43288</v>
      </c>
      <c r="H20" s="336">
        <v>43300</v>
      </c>
      <c r="I20" s="513">
        <v>43354</v>
      </c>
      <c r="J20" s="142">
        <v>-0.12671935119692188</v>
      </c>
      <c r="K20" s="142">
        <f t="shared" si="0"/>
        <v>-0.13841469041247578</v>
      </c>
      <c r="L20" s="142">
        <f t="shared" si="0"/>
        <v>2.7721308445758638E-2</v>
      </c>
      <c r="M20" s="142">
        <f t="shared" si="0"/>
        <v>0.12471131639722864</v>
      </c>
      <c r="N20" s="141">
        <v>145.59608286960699</v>
      </c>
      <c r="O20" s="180" t="s">
        <v>153</v>
      </c>
      <c r="P20" s="180"/>
      <c r="T20" s="42"/>
      <c r="U20" s="42"/>
      <c r="V20" s="328"/>
      <c r="W20" s="328"/>
      <c r="X20" s="328"/>
    </row>
    <row r="21" spans="1:24" s="337" customFormat="1" ht="18.75" customHeight="1" x14ac:dyDescent="0.5">
      <c r="A21" s="149" t="s">
        <v>101</v>
      </c>
      <c r="B21" s="149"/>
      <c r="C21" s="149"/>
      <c r="D21" s="148"/>
      <c r="E21" s="336">
        <v>83223</v>
      </c>
      <c r="F21" s="336">
        <v>83107</v>
      </c>
      <c r="G21" s="336">
        <v>83043</v>
      </c>
      <c r="H21" s="336">
        <v>83009</v>
      </c>
      <c r="I21" s="513">
        <v>82956</v>
      </c>
      <c r="J21" s="142">
        <v>-0.13938454513776241</v>
      </c>
      <c r="K21" s="142">
        <f t="shared" si="0"/>
        <v>-7.7009156870059076E-2</v>
      </c>
      <c r="L21" s="142">
        <f t="shared" si="0"/>
        <v>-4.0942644172296282E-2</v>
      </c>
      <c r="M21" s="142">
        <f t="shared" si="0"/>
        <v>-6.3848498355599997E-2</v>
      </c>
      <c r="N21" s="141">
        <v>271.96191825012784</v>
      </c>
      <c r="O21" s="180" t="s">
        <v>152</v>
      </c>
      <c r="P21" s="180"/>
      <c r="T21" s="42"/>
      <c r="U21" s="42"/>
      <c r="V21" s="328"/>
      <c r="W21" s="328"/>
      <c r="X21" s="328"/>
    </row>
    <row r="22" spans="1:24" s="337" customFormat="1" ht="18.75" customHeight="1" x14ac:dyDescent="0.5">
      <c r="A22" s="149" t="s">
        <v>99</v>
      </c>
      <c r="B22" s="149"/>
      <c r="C22" s="149"/>
      <c r="D22" s="148"/>
      <c r="E22" s="336">
        <v>77944</v>
      </c>
      <c r="F22" s="336">
        <v>77927</v>
      </c>
      <c r="G22" s="336">
        <v>77797</v>
      </c>
      <c r="H22" s="336">
        <v>77787</v>
      </c>
      <c r="I22" s="513">
        <v>77767</v>
      </c>
      <c r="J22" s="142">
        <v>-2.1810530637380685E-2</v>
      </c>
      <c r="K22" s="142">
        <f t="shared" si="0"/>
        <v>-0.16682279569340536</v>
      </c>
      <c r="L22" s="142">
        <f t="shared" si="0"/>
        <v>-1.2853966091237451E-2</v>
      </c>
      <c r="M22" s="142">
        <f t="shared" si="0"/>
        <v>-2.5711237096172884E-2</v>
      </c>
      <c r="N22" s="141">
        <v>129.47183708261744</v>
      </c>
      <c r="O22" s="180" t="s">
        <v>151</v>
      </c>
      <c r="P22" s="180"/>
      <c r="T22" s="42"/>
      <c r="U22" s="42"/>
      <c r="V22" s="328"/>
      <c r="W22" s="328"/>
      <c r="X22" s="328"/>
    </row>
    <row r="23" spans="1:24" s="337" customFormat="1" ht="18.75" customHeight="1" x14ac:dyDescent="0.5">
      <c r="A23" s="149" t="s">
        <v>97</v>
      </c>
      <c r="B23" s="149"/>
      <c r="C23" s="149"/>
      <c r="D23" s="148"/>
      <c r="E23" s="336">
        <v>117466</v>
      </c>
      <c r="F23" s="336">
        <v>117629</v>
      </c>
      <c r="G23" s="336">
        <v>117409</v>
      </c>
      <c r="H23" s="336">
        <v>117590</v>
      </c>
      <c r="I23" s="513">
        <v>117473</v>
      </c>
      <c r="J23" s="142">
        <v>0.138763557114399</v>
      </c>
      <c r="K23" s="142">
        <f t="shared" si="0"/>
        <v>-0.18702870890681719</v>
      </c>
      <c r="L23" s="142">
        <f t="shared" si="0"/>
        <v>0.15416194669914571</v>
      </c>
      <c r="M23" s="142">
        <f t="shared" si="0"/>
        <v>-9.9498256654477424E-2</v>
      </c>
      <c r="N23" s="141">
        <v>85.477119246522463</v>
      </c>
      <c r="O23" s="180" t="s">
        <v>150</v>
      </c>
      <c r="P23" s="180"/>
      <c r="T23" s="42"/>
      <c r="U23" s="42"/>
      <c r="V23" s="328"/>
      <c r="W23" s="328"/>
      <c r="X23" s="328"/>
    </row>
    <row r="24" spans="1:24" s="337" customFormat="1" ht="18.75" customHeight="1" x14ac:dyDescent="0.5">
      <c r="A24" s="149" t="s">
        <v>95</v>
      </c>
      <c r="B24" s="149"/>
      <c r="C24" s="149"/>
      <c r="D24" s="148"/>
      <c r="E24" s="336">
        <v>130299</v>
      </c>
      <c r="F24" s="336">
        <v>130333</v>
      </c>
      <c r="G24" s="336">
        <v>130148</v>
      </c>
      <c r="H24" s="336">
        <v>130249</v>
      </c>
      <c r="I24" s="513">
        <v>130437</v>
      </c>
      <c r="J24" s="142">
        <v>2.6093830344054828E-2</v>
      </c>
      <c r="K24" s="142">
        <f t="shared" si="0"/>
        <v>-0.14194409704372646</v>
      </c>
      <c r="L24" s="142">
        <f t="shared" si="0"/>
        <v>7.7603958570243103E-2</v>
      </c>
      <c r="M24" s="142">
        <f t="shared" si="0"/>
        <v>0.1443389200684842</v>
      </c>
      <c r="N24" s="141">
        <v>145.43563121117754</v>
      </c>
      <c r="O24" s="180" t="s">
        <v>149</v>
      </c>
      <c r="P24" s="180"/>
      <c r="T24" s="42"/>
      <c r="U24" s="42"/>
      <c r="V24" s="328"/>
      <c r="W24" s="328"/>
      <c r="X24" s="328"/>
    </row>
    <row r="25" spans="1:24" s="337" customFormat="1" ht="18.75" customHeight="1" x14ac:dyDescent="0.5">
      <c r="A25" s="149" t="s">
        <v>94</v>
      </c>
      <c r="B25" s="149"/>
      <c r="C25" s="149"/>
      <c r="D25" s="148"/>
      <c r="E25" s="336">
        <v>75674</v>
      </c>
      <c r="F25" s="336">
        <v>75911</v>
      </c>
      <c r="G25" s="336">
        <v>75967</v>
      </c>
      <c r="H25" s="336">
        <v>76115</v>
      </c>
      <c r="I25" s="513">
        <v>76168</v>
      </c>
      <c r="J25" s="142">
        <v>0.31318550625049557</v>
      </c>
      <c r="K25" s="142">
        <f t="shared" ref="K25:M28" si="1">((G25-F25)*100)/F25</f>
        <v>7.377059978132286E-2</v>
      </c>
      <c r="L25" s="142">
        <f t="shared" si="1"/>
        <v>0.19482143562336277</v>
      </c>
      <c r="M25" s="142">
        <f t="shared" si="1"/>
        <v>6.9631478683570919E-2</v>
      </c>
      <c r="N25" s="141">
        <v>153.82036653708283</v>
      </c>
      <c r="O25" s="180" t="s">
        <v>148</v>
      </c>
      <c r="P25" s="180"/>
      <c r="T25" s="42"/>
      <c r="U25" s="42"/>
      <c r="V25" s="328"/>
      <c r="W25" s="328"/>
      <c r="X25" s="328"/>
    </row>
    <row r="26" spans="1:24" s="337" customFormat="1" ht="18.75" customHeight="1" x14ac:dyDescent="0.5">
      <c r="A26" s="149" t="s">
        <v>92</v>
      </c>
      <c r="B26" s="149"/>
      <c r="C26" s="149"/>
      <c r="D26" s="148"/>
      <c r="E26" s="336">
        <v>83096</v>
      </c>
      <c r="F26" s="336">
        <v>83113</v>
      </c>
      <c r="G26" s="336">
        <v>83241</v>
      </c>
      <c r="H26" s="336">
        <v>83319</v>
      </c>
      <c r="I26" s="513">
        <v>83375</v>
      </c>
      <c r="J26" s="142">
        <v>2.0458265139116204E-2</v>
      </c>
      <c r="K26" s="142">
        <f t="shared" si="1"/>
        <v>0.15400719502364252</v>
      </c>
      <c r="L26" s="142">
        <f t="shared" si="1"/>
        <v>9.3703823836811181E-2</v>
      </c>
      <c r="M26" s="142">
        <f t="shared" si="1"/>
        <v>6.7211560388386798E-2</v>
      </c>
      <c r="N26" s="141">
        <v>154.23620013800326</v>
      </c>
      <c r="O26" s="180" t="s">
        <v>147</v>
      </c>
      <c r="P26" s="180"/>
      <c r="T26" s="42"/>
      <c r="U26" s="42"/>
      <c r="V26" s="328"/>
      <c r="W26" s="328"/>
      <c r="X26" s="328"/>
    </row>
    <row r="27" spans="1:24" s="337" customFormat="1" ht="18.75" customHeight="1" x14ac:dyDescent="0.5">
      <c r="A27" s="149" t="s">
        <v>90</v>
      </c>
      <c r="B27" s="149"/>
      <c r="C27" s="149"/>
      <c r="D27" s="148"/>
      <c r="E27" s="336">
        <v>82383</v>
      </c>
      <c r="F27" s="336">
        <v>83011</v>
      </c>
      <c r="G27" s="336">
        <v>83500</v>
      </c>
      <c r="H27" s="336">
        <v>84051</v>
      </c>
      <c r="I27" s="513">
        <v>84330</v>
      </c>
      <c r="J27" s="142">
        <v>0.76229319155651043</v>
      </c>
      <c r="K27" s="142">
        <f t="shared" si="1"/>
        <v>0.58907855585404345</v>
      </c>
      <c r="L27" s="142">
        <f t="shared" si="1"/>
        <v>0.65988023952095809</v>
      </c>
      <c r="M27" s="142">
        <f>((I27-H27)*100)/H27</f>
        <v>0.3319413213406146</v>
      </c>
      <c r="N27" s="141">
        <v>107.72137297806869</v>
      </c>
      <c r="O27" s="180" t="s">
        <v>146</v>
      </c>
      <c r="P27" s="180"/>
      <c r="T27" s="42"/>
      <c r="U27" s="42"/>
      <c r="V27" s="328"/>
      <c r="W27" s="328"/>
      <c r="X27" s="328"/>
    </row>
    <row r="28" spans="1:24" s="337" customFormat="1" ht="18.75" customHeight="1" x14ac:dyDescent="0.5">
      <c r="A28" s="149" t="s">
        <v>88</v>
      </c>
      <c r="B28" s="149"/>
      <c r="C28" s="149"/>
      <c r="D28" s="148"/>
      <c r="E28" s="336">
        <v>29527</v>
      </c>
      <c r="F28" s="336">
        <v>29678</v>
      </c>
      <c r="G28" s="336">
        <v>29771</v>
      </c>
      <c r="H28" s="336">
        <v>29919</v>
      </c>
      <c r="I28" s="513">
        <v>29967</v>
      </c>
      <c r="J28" s="142">
        <v>0.51139634910420972</v>
      </c>
      <c r="K28" s="142">
        <f t="shared" si="1"/>
        <v>0.31336343419367885</v>
      </c>
      <c r="L28" s="142">
        <f t="shared" si="1"/>
        <v>0.49712807765946726</v>
      </c>
      <c r="M28" s="142">
        <f>((I28-H28)*100)/H28</f>
        <v>0.16043316955780607</v>
      </c>
      <c r="N28" s="141">
        <v>147.18204366297488</v>
      </c>
      <c r="O28" s="149" t="s">
        <v>145</v>
      </c>
      <c r="P28" s="149"/>
      <c r="T28" s="42"/>
      <c r="U28" s="42"/>
      <c r="V28" s="328"/>
      <c r="W28" s="328"/>
      <c r="X28" s="328"/>
    </row>
    <row r="29" spans="1:24" s="134" customFormat="1" ht="22.9" customHeight="1" x14ac:dyDescent="0.5">
      <c r="A29" s="145"/>
      <c r="B29" s="149"/>
      <c r="C29" s="149"/>
      <c r="D29" s="149"/>
      <c r="E29" s="170"/>
      <c r="F29" s="170"/>
      <c r="G29" s="170"/>
      <c r="H29" s="170"/>
      <c r="I29" s="170"/>
      <c r="J29" s="169"/>
      <c r="K29" s="169"/>
      <c r="L29" s="169"/>
      <c r="M29" s="169"/>
      <c r="N29" s="169"/>
      <c r="O29" s="145"/>
      <c r="P29" s="145"/>
      <c r="T29" s="6"/>
      <c r="U29" s="6"/>
      <c r="V29" s="5"/>
      <c r="W29" s="5"/>
      <c r="X29" s="5"/>
    </row>
    <row r="30" spans="1:24" s="167" customFormat="1" ht="48" customHeight="1" x14ac:dyDescent="0.5">
      <c r="B30" s="167" t="s">
        <v>0</v>
      </c>
      <c r="C30" s="168">
        <v>1.1000000000000001</v>
      </c>
      <c r="D30" s="167" t="s">
        <v>1025</v>
      </c>
    </row>
    <row r="31" spans="1:24" s="166" customFormat="1" x14ac:dyDescent="0.5">
      <c r="B31" s="167" t="s">
        <v>17</v>
      </c>
      <c r="C31" s="168">
        <v>1.1000000000000001</v>
      </c>
      <c r="D31" s="167" t="s">
        <v>1024</v>
      </c>
    </row>
    <row r="32" spans="1:24" s="135" customFormat="1" ht="3" customHeight="1" x14ac:dyDescent="0.5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</row>
    <row r="33" spans="1:24" s="134" customFormat="1" ht="20.25" customHeight="1" x14ac:dyDescent="0.45">
      <c r="A33" s="535" t="s">
        <v>144</v>
      </c>
      <c r="B33" s="535"/>
      <c r="C33" s="535"/>
      <c r="D33" s="536"/>
      <c r="E33" s="516"/>
      <c r="F33" s="516"/>
      <c r="G33" s="516"/>
      <c r="H33" s="516"/>
      <c r="I33" s="517"/>
      <c r="J33" s="516"/>
      <c r="K33" s="516"/>
      <c r="L33" s="516"/>
      <c r="M33" s="517"/>
      <c r="N33" s="423" t="s">
        <v>179</v>
      </c>
      <c r="O33" s="541" t="s">
        <v>74</v>
      </c>
      <c r="P33" s="542"/>
    </row>
    <row r="34" spans="1:24" s="134" customFormat="1" ht="17.45" customHeight="1" x14ac:dyDescent="0.45">
      <c r="A34" s="537"/>
      <c r="B34" s="537"/>
      <c r="C34" s="537"/>
      <c r="D34" s="538"/>
      <c r="E34" s="514"/>
      <c r="F34" s="514"/>
      <c r="G34" s="514"/>
      <c r="H34" s="514"/>
      <c r="I34" s="515"/>
      <c r="J34" s="514"/>
      <c r="K34" s="514"/>
      <c r="L34" s="514"/>
      <c r="M34" s="515"/>
      <c r="N34" s="430" t="s">
        <v>178</v>
      </c>
      <c r="O34" s="543"/>
      <c r="P34" s="544"/>
    </row>
    <row r="35" spans="1:24" s="134" customFormat="1" ht="17.45" customHeight="1" x14ac:dyDescent="0.45">
      <c r="A35" s="537"/>
      <c r="B35" s="537"/>
      <c r="C35" s="537"/>
      <c r="D35" s="538"/>
      <c r="E35" s="162"/>
      <c r="F35" s="162"/>
      <c r="G35" s="162"/>
      <c r="H35" s="162"/>
      <c r="I35" s="162"/>
      <c r="J35" s="162"/>
      <c r="K35" s="162"/>
      <c r="L35" s="162"/>
      <c r="M35" s="162"/>
      <c r="N35" s="160" t="s">
        <v>177</v>
      </c>
      <c r="O35" s="543"/>
      <c r="P35" s="544"/>
    </row>
    <row r="36" spans="1:24" s="134" customFormat="1" ht="17.45" customHeight="1" x14ac:dyDescent="0.45">
      <c r="A36" s="537"/>
      <c r="B36" s="537"/>
      <c r="C36" s="537"/>
      <c r="D36" s="538"/>
      <c r="E36" s="161">
        <v>2557</v>
      </c>
      <c r="F36" s="427">
        <v>2558</v>
      </c>
      <c r="G36" s="161">
        <v>2559</v>
      </c>
      <c r="H36" s="161">
        <v>2560</v>
      </c>
      <c r="I36" s="161">
        <v>2561</v>
      </c>
      <c r="J36" s="426">
        <v>2558</v>
      </c>
      <c r="K36" s="161">
        <v>2559</v>
      </c>
      <c r="L36" s="161">
        <v>2560</v>
      </c>
      <c r="M36" s="161">
        <v>2561</v>
      </c>
      <c r="N36" s="160" t="s">
        <v>176</v>
      </c>
      <c r="O36" s="543"/>
      <c r="P36" s="544"/>
    </row>
    <row r="37" spans="1:24" s="134" customFormat="1" ht="17.45" customHeight="1" x14ac:dyDescent="0.45">
      <c r="A37" s="539"/>
      <c r="B37" s="539"/>
      <c r="C37" s="539"/>
      <c r="D37" s="540"/>
      <c r="E37" s="158" t="s">
        <v>175</v>
      </c>
      <c r="F37" s="158" t="s">
        <v>174</v>
      </c>
      <c r="G37" s="157" t="s">
        <v>173</v>
      </c>
      <c r="H37" s="157" t="s">
        <v>19</v>
      </c>
      <c r="I37" s="157" t="s">
        <v>599</v>
      </c>
      <c r="J37" s="158" t="s">
        <v>174</v>
      </c>
      <c r="K37" s="157" t="s">
        <v>173</v>
      </c>
      <c r="L37" s="157" t="s">
        <v>19</v>
      </c>
      <c r="M37" s="157" t="s">
        <v>599</v>
      </c>
      <c r="N37" s="430" t="s">
        <v>172</v>
      </c>
      <c r="O37" s="545"/>
      <c r="P37" s="546"/>
    </row>
    <row r="38" spans="1:24" s="151" customFormat="1" ht="7.5" customHeight="1" x14ac:dyDescent="0.45">
      <c r="A38" s="518"/>
      <c r="B38" s="518"/>
      <c r="C38" s="518"/>
      <c r="D38" s="519"/>
      <c r="E38" s="155"/>
      <c r="F38" s="155"/>
      <c r="G38" s="155"/>
      <c r="H38" s="154"/>
      <c r="I38" s="154"/>
      <c r="J38" s="153"/>
      <c r="K38" s="153"/>
      <c r="L38" s="153"/>
      <c r="M38" s="153"/>
      <c r="N38" s="152"/>
      <c r="O38" s="520"/>
      <c r="P38" s="518"/>
    </row>
    <row r="39" spans="1:24" s="337" customFormat="1" ht="19.5" customHeight="1" x14ac:dyDescent="0.45">
      <c r="A39" s="149" t="s">
        <v>86</v>
      </c>
      <c r="B39" s="149"/>
      <c r="C39" s="149"/>
      <c r="D39" s="148"/>
      <c r="E39" s="335">
        <v>125071</v>
      </c>
      <c r="F39" s="335">
        <v>125514</v>
      </c>
      <c r="G39" s="338">
        <v>125619</v>
      </c>
      <c r="H39" s="111">
        <v>125935</v>
      </c>
      <c r="I39" s="111">
        <v>126039</v>
      </c>
      <c r="J39" s="142">
        <v>0.35419881507303852</v>
      </c>
      <c r="K39" s="142">
        <f t="shared" ref="K39:M50" si="2">((G39-F39)*100)/F39</f>
        <v>8.3656006501266797E-2</v>
      </c>
      <c r="L39" s="142">
        <f t="shared" si="2"/>
        <v>0.25155430309109289</v>
      </c>
      <c r="M39" s="142">
        <f t="shared" si="2"/>
        <v>8.2582284511851359E-2</v>
      </c>
      <c r="N39" s="141">
        <v>101.06826572408241</v>
      </c>
      <c r="O39" s="180" t="s">
        <v>141</v>
      </c>
      <c r="P39" s="180"/>
    </row>
    <row r="40" spans="1:24" s="337" customFormat="1" ht="19.5" customHeight="1" x14ac:dyDescent="0.45">
      <c r="A40" s="149" t="s">
        <v>84</v>
      </c>
      <c r="B40" s="149"/>
      <c r="C40" s="149"/>
      <c r="D40" s="148"/>
      <c r="E40" s="335">
        <v>192080</v>
      </c>
      <c r="F40" s="335">
        <v>193197</v>
      </c>
      <c r="G40" s="338">
        <v>193824</v>
      </c>
      <c r="H40" s="111">
        <v>194812</v>
      </c>
      <c r="I40" s="335">
        <v>196140</v>
      </c>
      <c r="J40" s="142">
        <v>0.58152852977925862</v>
      </c>
      <c r="K40" s="142">
        <f t="shared" si="2"/>
        <v>0.32453920091926891</v>
      </c>
      <c r="L40" s="142">
        <f t="shared" si="2"/>
        <v>0.50974079577348519</v>
      </c>
      <c r="M40" s="142">
        <f t="shared" si="2"/>
        <v>0.6816828532123278</v>
      </c>
      <c r="N40" s="141">
        <v>107.46408001893525</v>
      </c>
      <c r="O40" s="180" t="s">
        <v>140</v>
      </c>
      <c r="P40" s="180"/>
    </row>
    <row r="41" spans="1:24" s="337" customFormat="1" ht="19.5" customHeight="1" x14ac:dyDescent="0.45">
      <c r="A41" s="149" t="s">
        <v>82</v>
      </c>
      <c r="B41" s="149"/>
      <c r="C41" s="149"/>
      <c r="D41" s="148"/>
      <c r="E41" s="335">
        <v>60401</v>
      </c>
      <c r="F41" s="335">
        <v>60512</v>
      </c>
      <c r="G41" s="338">
        <v>60534</v>
      </c>
      <c r="H41" s="111">
        <v>60778</v>
      </c>
      <c r="I41" s="335">
        <v>60892</v>
      </c>
      <c r="J41" s="142">
        <v>0.18377179185775069</v>
      </c>
      <c r="K41" s="142">
        <f t="shared" si="2"/>
        <v>3.6356425171866734E-2</v>
      </c>
      <c r="L41" s="142">
        <f t="shared" si="2"/>
        <v>0.4030792612416163</v>
      </c>
      <c r="M41" s="142">
        <f t="shared" si="2"/>
        <v>0.1875678699529435</v>
      </c>
      <c r="N41" s="141">
        <v>103.12847193995069</v>
      </c>
      <c r="O41" s="180" t="s">
        <v>139</v>
      </c>
      <c r="P41" s="180"/>
    </row>
    <row r="42" spans="1:24" s="337" customFormat="1" ht="19.5" customHeight="1" x14ac:dyDescent="0.45">
      <c r="A42" s="149" t="s">
        <v>80</v>
      </c>
      <c r="B42" s="149"/>
      <c r="C42" s="149"/>
      <c r="D42" s="148"/>
      <c r="E42" s="335">
        <v>37206</v>
      </c>
      <c r="F42" s="335">
        <v>37264</v>
      </c>
      <c r="G42" s="338">
        <v>37190</v>
      </c>
      <c r="H42" s="111">
        <v>37286</v>
      </c>
      <c r="I42" s="335">
        <v>37274</v>
      </c>
      <c r="J42" s="142">
        <v>0.15588883513411816</v>
      </c>
      <c r="K42" s="142">
        <f t="shared" si="2"/>
        <v>-0.19858308286818377</v>
      </c>
      <c r="L42" s="142">
        <f t="shared" si="2"/>
        <v>0.25813390696423771</v>
      </c>
      <c r="M42" s="142">
        <f t="shared" si="2"/>
        <v>-3.2183661427881781E-2</v>
      </c>
      <c r="N42" s="141">
        <v>347.5172015141062</v>
      </c>
      <c r="O42" s="180" t="s">
        <v>138</v>
      </c>
      <c r="P42" s="180"/>
    </row>
    <row r="43" spans="1:24" s="337" customFormat="1" ht="19.5" customHeight="1" x14ac:dyDescent="0.45">
      <c r="A43" s="149" t="s">
        <v>78</v>
      </c>
      <c r="B43" s="149"/>
      <c r="C43" s="149"/>
      <c r="D43" s="148"/>
      <c r="E43" s="335">
        <v>25653</v>
      </c>
      <c r="F43" s="335">
        <v>25672</v>
      </c>
      <c r="G43" s="338">
        <v>25627</v>
      </c>
      <c r="H43" s="111">
        <v>25630</v>
      </c>
      <c r="I43" s="335">
        <v>25591</v>
      </c>
      <c r="J43" s="142">
        <v>7.4065411452851518E-2</v>
      </c>
      <c r="K43" s="142">
        <f t="shared" si="2"/>
        <v>-0.17528825179183546</v>
      </c>
      <c r="L43" s="142">
        <f t="shared" si="2"/>
        <v>1.1706403402661256E-2</v>
      </c>
      <c r="M43" s="142">
        <f t="shared" si="2"/>
        <v>-0.15216543113538822</v>
      </c>
      <c r="N43" s="141">
        <v>132.31682410667659</v>
      </c>
      <c r="O43" s="180" t="s">
        <v>137</v>
      </c>
      <c r="P43" s="180"/>
    </row>
    <row r="44" spans="1:24" s="337" customFormat="1" ht="19.5" customHeight="1" x14ac:dyDescent="0.45">
      <c r="A44" s="149" t="s">
        <v>41</v>
      </c>
      <c r="B44" s="426"/>
      <c r="C44" s="426"/>
      <c r="D44" s="427"/>
      <c r="E44" s="335">
        <v>43891</v>
      </c>
      <c r="F44" s="335">
        <v>44259</v>
      </c>
      <c r="G44" s="338">
        <v>44639</v>
      </c>
      <c r="H44" s="111">
        <v>44925</v>
      </c>
      <c r="I44" s="335">
        <v>45133</v>
      </c>
      <c r="J44" s="142">
        <v>0.83844068260007742</v>
      </c>
      <c r="K44" s="142">
        <f t="shared" si="2"/>
        <v>0.85858243521091759</v>
      </c>
      <c r="L44" s="142">
        <f t="shared" si="2"/>
        <v>0.64069535607876515</v>
      </c>
      <c r="M44" s="142">
        <f t="shared" si="2"/>
        <v>0.46299387868670006</v>
      </c>
      <c r="N44" s="141">
        <v>39.940849348139281</v>
      </c>
      <c r="O44" s="180" t="s">
        <v>136</v>
      </c>
      <c r="P44" s="180"/>
    </row>
    <row r="45" spans="1:24" s="337" customFormat="1" ht="19.5" customHeight="1" x14ac:dyDescent="0.5">
      <c r="A45" s="149" t="s">
        <v>39</v>
      </c>
      <c r="B45" s="426"/>
      <c r="C45" s="426"/>
      <c r="D45" s="427"/>
      <c r="E45" s="335">
        <v>24655</v>
      </c>
      <c r="F45" s="335">
        <v>24886</v>
      </c>
      <c r="G45" s="338">
        <v>25005</v>
      </c>
      <c r="H45" s="111">
        <v>25102</v>
      </c>
      <c r="I45" s="335">
        <v>25167</v>
      </c>
      <c r="J45" s="142">
        <v>0.9369296288785236</v>
      </c>
      <c r="K45" s="142">
        <f t="shared" si="2"/>
        <v>0.47818050309410914</v>
      </c>
      <c r="L45" s="142">
        <f t="shared" si="2"/>
        <v>0.3879224155168966</v>
      </c>
      <c r="M45" s="142">
        <f t="shared" si="2"/>
        <v>0.25894351047725284</v>
      </c>
      <c r="N45" s="141">
        <v>70.404095505853718</v>
      </c>
      <c r="O45" s="180" t="s">
        <v>135</v>
      </c>
      <c r="P45" s="180"/>
      <c r="T45" s="328"/>
      <c r="U45" s="328"/>
      <c r="V45" s="42"/>
      <c r="W45" s="42"/>
      <c r="X45" s="42"/>
    </row>
    <row r="46" spans="1:24" s="337" customFormat="1" ht="19.5" customHeight="1" x14ac:dyDescent="0.5">
      <c r="A46" s="149" t="s">
        <v>37</v>
      </c>
      <c r="B46" s="426"/>
      <c r="C46" s="426"/>
      <c r="D46" s="427"/>
      <c r="E46" s="335">
        <v>28126</v>
      </c>
      <c r="F46" s="335">
        <v>28150</v>
      </c>
      <c r="G46" s="338">
        <v>28063</v>
      </c>
      <c r="H46" s="111">
        <v>28126</v>
      </c>
      <c r="I46" s="335">
        <v>28067</v>
      </c>
      <c r="J46" s="142">
        <v>8.5330299367133614E-2</v>
      </c>
      <c r="K46" s="142">
        <f t="shared" si="2"/>
        <v>-0.30905861456483125</v>
      </c>
      <c r="L46" s="142">
        <f t="shared" si="2"/>
        <v>0.22449488650536292</v>
      </c>
      <c r="M46" s="142">
        <f t="shared" si="2"/>
        <v>-0.20977031927753681</v>
      </c>
      <c r="N46" s="141">
        <v>109.84181401210073</v>
      </c>
      <c r="O46" s="180" t="s">
        <v>134</v>
      </c>
      <c r="P46" s="180"/>
      <c r="T46" s="328"/>
      <c r="U46" s="328"/>
      <c r="V46" s="42"/>
      <c r="W46" s="42"/>
      <c r="X46" s="42"/>
    </row>
    <row r="47" spans="1:24" s="337" customFormat="1" ht="19.5" customHeight="1" x14ac:dyDescent="0.5">
      <c r="A47" s="149" t="s">
        <v>35</v>
      </c>
      <c r="B47" s="426"/>
      <c r="C47" s="426"/>
      <c r="D47" s="427"/>
      <c r="E47" s="335">
        <v>42655</v>
      </c>
      <c r="F47" s="335">
        <v>42767</v>
      </c>
      <c r="G47" s="338">
        <v>41843</v>
      </c>
      <c r="H47" s="111">
        <v>41856</v>
      </c>
      <c r="I47" s="335">
        <v>41806</v>
      </c>
      <c r="J47" s="142">
        <v>0.26257179697573557</v>
      </c>
      <c r="K47" s="142">
        <f t="shared" si="2"/>
        <v>-2.1605443449388546</v>
      </c>
      <c r="L47" s="142">
        <f t="shared" si="2"/>
        <v>3.106851803168989E-2</v>
      </c>
      <c r="M47" s="142">
        <f t="shared" si="2"/>
        <v>-0.11945718654434251</v>
      </c>
      <c r="N47" s="141">
        <v>116.28217466524997</v>
      </c>
      <c r="O47" s="180" t="s">
        <v>133</v>
      </c>
      <c r="P47" s="180"/>
      <c r="T47" s="328"/>
      <c r="U47" s="328"/>
      <c r="V47" s="42"/>
      <c r="W47" s="42"/>
      <c r="X47" s="42"/>
    </row>
    <row r="48" spans="1:24" s="337" customFormat="1" ht="19.5" customHeight="1" x14ac:dyDescent="0.5">
      <c r="A48" s="149" t="s">
        <v>33</v>
      </c>
      <c r="B48" s="426"/>
      <c r="C48" s="426"/>
      <c r="D48" s="427"/>
      <c r="E48" s="335">
        <v>32579</v>
      </c>
      <c r="F48" s="335">
        <v>32643</v>
      </c>
      <c r="G48" s="338">
        <v>32669</v>
      </c>
      <c r="H48" s="111">
        <v>32806</v>
      </c>
      <c r="I48" s="335">
        <v>32796</v>
      </c>
      <c r="J48" s="142">
        <v>0.19644556309278982</v>
      </c>
      <c r="K48" s="142">
        <f t="shared" si="2"/>
        <v>7.9649542015133412E-2</v>
      </c>
      <c r="L48" s="142">
        <f t="shared" si="2"/>
        <v>0.41935780097339986</v>
      </c>
      <c r="M48" s="142">
        <f t="shared" si="2"/>
        <v>-3.0482228860574286E-2</v>
      </c>
      <c r="N48" s="141">
        <v>106.32276135733669</v>
      </c>
      <c r="O48" s="180" t="s">
        <v>132</v>
      </c>
      <c r="P48" s="180"/>
      <c r="T48" s="328"/>
      <c r="U48" s="328"/>
      <c r="V48" s="42"/>
      <c r="W48" s="42"/>
      <c r="X48" s="42"/>
    </row>
    <row r="49" spans="1:24" s="337" customFormat="1" ht="19.5" customHeight="1" x14ac:dyDescent="0.5">
      <c r="A49" s="149" t="s">
        <v>31</v>
      </c>
      <c r="B49" s="426"/>
      <c r="C49" s="426"/>
      <c r="D49" s="427"/>
      <c r="E49" s="335">
        <v>24794</v>
      </c>
      <c r="F49" s="335">
        <v>24655</v>
      </c>
      <c r="G49" s="338">
        <v>24612</v>
      </c>
      <c r="H49" s="111">
        <v>24585</v>
      </c>
      <c r="I49" s="335">
        <v>24553</v>
      </c>
      <c r="J49" s="142">
        <v>-0.56061950471888355</v>
      </c>
      <c r="K49" s="142">
        <f t="shared" si="2"/>
        <v>-0.17440681403366456</v>
      </c>
      <c r="L49" s="142">
        <f t="shared" si="2"/>
        <v>-0.10970258410531449</v>
      </c>
      <c r="M49" s="142">
        <f t="shared" si="2"/>
        <v>-0.13016066707341875</v>
      </c>
      <c r="N49" s="141">
        <v>229.6969867063325</v>
      </c>
      <c r="O49" s="180" t="s">
        <v>131</v>
      </c>
      <c r="P49" s="180"/>
      <c r="T49" s="328"/>
      <c r="U49" s="328"/>
      <c r="V49" s="42"/>
      <c r="W49" s="42"/>
      <c r="X49" s="42"/>
    </row>
    <row r="50" spans="1:24" s="337" customFormat="1" ht="19.5" customHeight="1" x14ac:dyDescent="0.5">
      <c r="A50" s="149" t="s">
        <v>29</v>
      </c>
      <c r="B50" s="426"/>
      <c r="C50" s="426"/>
      <c r="D50" s="427"/>
      <c r="E50" s="335">
        <v>24410</v>
      </c>
      <c r="F50" s="335">
        <v>24372</v>
      </c>
      <c r="G50" s="338">
        <v>24296</v>
      </c>
      <c r="H50" s="111">
        <v>24247</v>
      </c>
      <c r="I50" s="335">
        <v>24180</v>
      </c>
      <c r="J50" s="142">
        <v>-0.15567390413764851</v>
      </c>
      <c r="K50" s="142">
        <f t="shared" si="2"/>
        <v>-0.31183325127195144</v>
      </c>
      <c r="L50" s="142">
        <f t="shared" si="2"/>
        <v>-0.20167928877181429</v>
      </c>
      <c r="M50" s="142">
        <f t="shared" si="2"/>
        <v>-0.27632284406318308</v>
      </c>
      <c r="N50" s="141">
        <v>148.50299401197606</v>
      </c>
      <c r="O50" s="180" t="s">
        <v>130</v>
      </c>
      <c r="P50" s="180"/>
      <c r="T50" s="328"/>
      <c r="U50" s="328"/>
      <c r="V50" s="42"/>
      <c r="W50" s="42"/>
      <c r="X50" s="42"/>
    </row>
    <row r="51" spans="1:24" s="337" customFormat="1" ht="19.5" customHeight="1" x14ac:dyDescent="0.5">
      <c r="A51" s="149" t="s">
        <v>27</v>
      </c>
      <c r="B51" s="426"/>
      <c r="C51" s="426"/>
      <c r="D51" s="427"/>
      <c r="E51" s="335">
        <v>35586</v>
      </c>
      <c r="F51" s="335">
        <v>35688</v>
      </c>
      <c r="G51" s="338">
        <v>35749</v>
      </c>
      <c r="H51" s="111">
        <v>35881</v>
      </c>
      <c r="I51" s="335">
        <v>35964</v>
      </c>
      <c r="J51" s="142">
        <v>0.28662957342775247</v>
      </c>
      <c r="K51" s="142">
        <f>((G51-F51)*100)/F51</f>
        <v>0.17092580138982291</v>
      </c>
      <c r="L51" s="142">
        <f>((H51-G51)*100)/G51</f>
        <v>0.36924109765308122</v>
      </c>
      <c r="M51" s="142">
        <f>((I51-H51)*100)/H51</f>
        <v>0.23132019731891532</v>
      </c>
      <c r="N51" s="141">
        <v>141.53872794606698</v>
      </c>
      <c r="O51" s="180" t="s">
        <v>129</v>
      </c>
      <c r="P51" s="180"/>
      <c r="T51" s="328"/>
      <c r="U51" s="328"/>
      <c r="V51" s="42"/>
      <c r="W51" s="42"/>
      <c r="X51" s="42"/>
    </row>
    <row r="52" spans="1:24" s="134" customFormat="1" x14ac:dyDescent="0.5">
      <c r="A52" s="533"/>
      <c r="B52" s="533"/>
      <c r="C52" s="533"/>
      <c r="D52" s="534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6"/>
      <c r="P52" s="136"/>
      <c r="T52" s="5"/>
      <c r="U52" s="5"/>
      <c r="V52" s="6"/>
      <c r="W52" s="6"/>
      <c r="X52" s="6"/>
    </row>
    <row r="53" spans="1:24" s="134" customFormat="1" ht="3" customHeight="1" x14ac:dyDescent="0.5">
      <c r="A53" s="137"/>
      <c r="B53" s="137"/>
      <c r="C53" s="137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7"/>
      <c r="P53" s="137"/>
      <c r="R53" s="135"/>
      <c r="T53" s="5"/>
      <c r="U53" s="5"/>
      <c r="V53" s="6"/>
      <c r="W53" s="6"/>
      <c r="X53" s="6"/>
    </row>
    <row r="54" spans="1:24" s="134" customFormat="1" ht="3" customHeight="1" x14ac:dyDescent="0.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R54" s="135"/>
      <c r="T54" s="5"/>
      <c r="U54" s="5"/>
      <c r="V54" s="6"/>
      <c r="W54" s="6"/>
      <c r="X54" s="6"/>
    </row>
    <row r="55" spans="1:24" s="134" customFormat="1" x14ac:dyDescent="0.5">
      <c r="A55" s="136" t="s">
        <v>167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R55" s="135"/>
      <c r="S55" s="92"/>
      <c r="T55" s="5"/>
      <c r="U55" s="5"/>
      <c r="V55" s="6"/>
      <c r="W55" s="6"/>
      <c r="X55" s="6"/>
    </row>
    <row r="56" spans="1:24" s="134" customFormat="1" x14ac:dyDescent="0.5">
      <c r="A56" s="136"/>
      <c r="B56" s="136" t="s">
        <v>166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R56" s="135"/>
      <c r="S56" s="92"/>
      <c r="T56" s="5"/>
      <c r="U56" s="5"/>
      <c r="V56" s="6"/>
      <c r="W56" s="6"/>
      <c r="X56" s="6"/>
    </row>
    <row r="57" spans="1:24" x14ac:dyDescent="0.5">
      <c r="V57" s="6"/>
      <c r="W57" s="6"/>
      <c r="X57" s="6"/>
    </row>
    <row r="58" spans="1:24" x14ac:dyDescent="0.5">
      <c r="V58" s="6"/>
      <c r="W58" s="6"/>
      <c r="X58" s="6"/>
    </row>
    <row r="59" spans="1:24" x14ac:dyDescent="0.5">
      <c r="V59" s="6"/>
    </row>
    <row r="60" spans="1:24" x14ac:dyDescent="0.5">
      <c r="V60" s="6"/>
    </row>
    <row r="61" spans="1:24" x14ac:dyDescent="0.5">
      <c r="V61" s="6"/>
    </row>
    <row r="62" spans="1:24" x14ac:dyDescent="0.5">
      <c r="V62" s="6"/>
    </row>
    <row r="63" spans="1:24" x14ac:dyDescent="0.5">
      <c r="V63" s="6"/>
    </row>
  </sheetData>
  <mergeCells count="17">
    <mergeCell ref="A52:D52"/>
    <mergeCell ref="A33:D37"/>
    <mergeCell ref="E33:I33"/>
    <mergeCell ref="J33:M33"/>
    <mergeCell ref="O33:P37"/>
    <mergeCell ref="E34:I34"/>
    <mergeCell ref="J34:M34"/>
    <mergeCell ref="E5:I5"/>
    <mergeCell ref="J4:M4"/>
    <mergeCell ref="J5:M5"/>
    <mergeCell ref="A38:D38"/>
    <mergeCell ref="O38:P38"/>
    <mergeCell ref="A9:D9"/>
    <mergeCell ref="O9:P9"/>
    <mergeCell ref="A4:D8"/>
    <mergeCell ref="O4:P8"/>
    <mergeCell ref="E4:I4"/>
  </mergeCells>
  <pageMargins left="0.74803149606299213" right="0" top="0.86614173228346458" bottom="0.23622047244094491" header="0.74803149606299213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showGridLines="0" zoomScaleNormal="100" workbookViewId="0">
      <selection activeCell="G12" sqref="G12"/>
    </sheetView>
  </sheetViews>
  <sheetFormatPr defaultColWidth="9" defaultRowHeight="21.75" x14ac:dyDescent="0.5"/>
  <cols>
    <col min="1" max="1" width="1.42578125" style="100" customWidth="1"/>
    <col min="2" max="3" width="6.42578125" style="100" customWidth="1"/>
    <col min="4" max="4" width="6.7109375" style="100" customWidth="1"/>
    <col min="5" max="6" width="11.5703125" style="100" customWidth="1"/>
    <col min="7" max="7" width="12.28515625" style="100" customWidth="1"/>
    <col min="8" max="8" width="9.5703125" style="100" customWidth="1"/>
    <col min="9" max="9" width="12.140625" style="100" customWidth="1"/>
    <col min="10" max="10" width="22.42578125" style="100" customWidth="1"/>
    <col min="11" max="11" width="2" style="100" customWidth="1"/>
    <col min="12" max="12" width="26.7109375" style="100" customWidth="1"/>
    <col min="13" max="13" width="8" style="100" customWidth="1"/>
    <col min="14" max="14" width="2" style="100" customWidth="1"/>
    <col min="15" max="15" width="8.85546875" style="100" customWidth="1"/>
    <col min="16" max="16" width="2.140625" style="93" customWidth="1"/>
    <col min="17" max="17" width="4.85546875" style="92" customWidth="1"/>
    <col min="18" max="18" width="2.42578125" style="92" customWidth="1"/>
    <col min="19" max="19" width="1.42578125" style="100" customWidth="1"/>
    <col min="20" max="16384" width="9" style="100"/>
  </cols>
  <sheetData>
    <row r="1" spans="1:18" s="124" customFormat="1" ht="27.75" customHeight="1" x14ac:dyDescent="0.5">
      <c r="B1" s="124" t="s">
        <v>0</v>
      </c>
      <c r="C1" s="125">
        <v>1.1000000000000001</v>
      </c>
      <c r="D1" s="124" t="s">
        <v>594</v>
      </c>
      <c r="P1" s="234"/>
      <c r="Q1" s="96"/>
      <c r="R1" s="96"/>
    </row>
    <row r="2" spans="1:18" s="123" customFormat="1" ht="20.25" customHeight="1" x14ac:dyDescent="0.5">
      <c r="B2" s="124" t="s">
        <v>17</v>
      </c>
      <c r="C2" s="125">
        <v>1.1000000000000001</v>
      </c>
      <c r="D2" s="124" t="s">
        <v>595</v>
      </c>
      <c r="P2" s="233"/>
      <c r="Q2" s="95"/>
      <c r="R2" s="95"/>
    </row>
    <row r="3" spans="1:18" ht="20.25" customHeight="1" x14ac:dyDescent="0.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1"/>
      <c r="L3" s="121"/>
    </row>
    <row r="4" spans="1:18" s="117" customFormat="1" ht="18.75" customHeight="1" x14ac:dyDescent="0.45">
      <c r="A4" s="619" t="s">
        <v>144</v>
      </c>
      <c r="B4" s="619"/>
      <c r="C4" s="619"/>
      <c r="D4" s="624"/>
      <c r="E4" s="627" t="s">
        <v>591</v>
      </c>
      <c r="F4" s="627" t="s">
        <v>590</v>
      </c>
      <c r="G4" s="627" t="s">
        <v>589</v>
      </c>
      <c r="H4" s="627" t="s">
        <v>588</v>
      </c>
      <c r="I4" s="627" t="s">
        <v>587</v>
      </c>
      <c r="J4" s="120" t="s">
        <v>143</v>
      </c>
      <c r="K4" s="618" t="s">
        <v>74</v>
      </c>
      <c r="L4" s="619"/>
      <c r="N4" s="130"/>
      <c r="O4" s="130"/>
      <c r="P4" s="94"/>
      <c r="Q4" s="94"/>
      <c r="R4" s="94"/>
    </row>
    <row r="5" spans="1:18" s="117" customFormat="1" ht="18.75" customHeight="1" x14ac:dyDescent="0.45">
      <c r="A5" s="621"/>
      <c r="B5" s="621"/>
      <c r="C5" s="621"/>
      <c r="D5" s="625"/>
      <c r="E5" s="628"/>
      <c r="F5" s="628"/>
      <c r="G5" s="628"/>
      <c r="H5" s="628"/>
      <c r="I5" s="628"/>
      <c r="J5" s="119" t="s">
        <v>142</v>
      </c>
      <c r="K5" s="620"/>
      <c r="L5" s="621"/>
      <c r="N5" s="130"/>
      <c r="O5" s="630"/>
      <c r="P5" s="630"/>
      <c r="Q5" s="94"/>
      <c r="R5" s="94"/>
    </row>
    <row r="6" spans="1:18" s="117" customFormat="1" ht="21" customHeight="1" x14ac:dyDescent="0.45">
      <c r="A6" s="623"/>
      <c r="B6" s="623"/>
      <c r="C6" s="623"/>
      <c r="D6" s="626"/>
      <c r="E6" s="629"/>
      <c r="F6" s="629"/>
      <c r="G6" s="629"/>
      <c r="H6" s="629"/>
      <c r="I6" s="629"/>
      <c r="J6" s="118" t="s">
        <v>586</v>
      </c>
      <c r="K6" s="622"/>
      <c r="L6" s="623"/>
      <c r="N6" s="130"/>
      <c r="O6" s="130"/>
      <c r="P6" s="94"/>
      <c r="Q6" s="94"/>
      <c r="R6" s="94"/>
    </row>
    <row r="7" spans="1:18" s="358" customFormat="1" ht="19.5" customHeight="1" x14ac:dyDescent="0.45">
      <c r="A7" s="631" t="s">
        <v>13</v>
      </c>
      <c r="B7" s="631"/>
      <c r="C7" s="631"/>
      <c r="D7" s="631"/>
      <c r="E7" s="129">
        <v>892415</v>
      </c>
      <c r="F7" s="128">
        <f>SUM(F8:F26)+SUM(F35:F45)</f>
        <v>772252</v>
      </c>
      <c r="G7" s="128">
        <f>SUM(G8:G26)+SUM(G33:G45)</f>
        <v>931923</v>
      </c>
      <c r="H7" s="128">
        <v>948964</v>
      </c>
      <c r="I7" s="128">
        <v>965320</v>
      </c>
      <c r="J7" s="110">
        <f t="shared" ref="J7:J26" si="0">((I7-H7)*100)/H7</f>
        <v>1.7235638022095674</v>
      </c>
      <c r="L7" s="378" t="s">
        <v>4</v>
      </c>
      <c r="M7" s="359"/>
      <c r="N7" s="360"/>
      <c r="O7" s="360"/>
      <c r="P7" s="346"/>
      <c r="Q7" s="346"/>
      <c r="R7" s="346"/>
    </row>
    <row r="8" spans="1:18" s="358" customFormat="1" ht="19.5" customHeight="1" x14ac:dyDescent="0.45">
      <c r="A8" s="112" t="s">
        <v>123</v>
      </c>
      <c r="B8" s="112"/>
      <c r="C8" s="112"/>
      <c r="D8" s="112"/>
      <c r="E8" s="111">
        <v>208008</v>
      </c>
      <c r="F8" s="111">
        <v>214759</v>
      </c>
      <c r="G8" s="111">
        <v>219895</v>
      </c>
      <c r="H8" s="111">
        <v>224859</v>
      </c>
      <c r="I8" s="111">
        <v>229351</v>
      </c>
      <c r="J8" s="110">
        <f t="shared" si="0"/>
        <v>1.9976963341471767</v>
      </c>
      <c r="K8" s="112" t="s">
        <v>163</v>
      </c>
      <c r="L8" s="126"/>
      <c r="M8" s="359"/>
      <c r="N8" s="360"/>
      <c r="O8" s="360"/>
      <c r="P8" s="348"/>
      <c r="Q8" s="99"/>
      <c r="R8" s="99"/>
    </row>
    <row r="9" spans="1:18" s="359" customFormat="1" ht="19.5" customHeight="1" x14ac:dyDescent="0.45">
      <c r="A9" s="112" t="s">
        <v>121</v>
      </c>
      <c r="B9" s="112"/>
      <c r="C9" s="112"/>
      <c r="D9" s="112"/>
      <c r="E9" s="111">
        <v>33528</v>
      </c>
      <c r="F9" s="111">
        <v>34255</v>
      </c>
      <c r="G9" s="111">
        <v>34790</v>
      </c>
      <c r="H9" s="111">
        <v>35242</v>
      </c>
      <c r="I9" s="111">
        <v>35684</v>
      </c>
      <c r="J9" s="110">
        <f t="shared" si="0"/>
        <v>1.2541853470291129</v>
      </c>
      <c r="K9" s="112" t="s">
        <v>162</v>
      </c>
      <c r="L9" s="126"/>
      <c r="P9" s="348"/>
      <c r="Q9" s="99"/>
      <c r="R9" s="99"/>
    </row>
    <row r="10" spans="1:18" s="359" customFormat="1" ht="19.5" customHeight="1" x14ac:dyDescent="0.45">
      <c r="A10" s="112" t="s">
        <v>119</v>
      </c>
      <c r="B10" s="112"/>
      <c r="C10" s="112"/>
      <c r="D10" s="112"/>
      <c r="E10" s="111">
        <v>20434</v>
      </c>
      <c r="F10" s="111">
        <v>20719</v>
      </c>
      <c r="G10" s="111">
        <v>20975</v>
      </c>
      <c r="H10" s="111">
        <v>21202</v>
      </c>
      <c r="I10" s="111">
        <v>21417</v>
      </c>
      <c r="J10" s="110">
        <f t="shared" si="0"/>
        <v>1.0140552778039809</v>
      </c>
      <c r="K10" s="112" t="s">
        <v>161</v>
      </c>
      <c r="L10" s="126"/>
      <c r="P10" s="348"/>
      <c r="Q10" s="99"/>
      <c r="R10" s="99"/>
    </row>
    <row r="11" spans="1:18" s="359" customFormat="1" ht="19.5" customHeight="1" x14ac:dyDescent="0.45">
      <c r="A11" s="112" t="s">
        <v>117</v>
      </c>
      <c r="B11" s="112"/>
      <c r="C11" s="112"/>
      <c r="D11" s="112"/>
      <c r="E11" s="111">
        <v>20872</v>
      </c>
      <c r="F11" s="111">
        <v>21214</v>
      </c>
      <c r="G11" s="111">
        <v>21574</v>
      </c>
      <c r="H11" s="111">
        <v>21858</v>
      </c>
      <c r="I11" s="111">
        <v>22201</v>
      </c>
      <c r="J11" s="110">
        <f t="shared" si="0"/>
        <v>1.569219507731723</v>
      </c>
      <c r="K11" s="112" t="s">
        <v>160</v>
      </c>
      <c r="L11" s="126"/>
      <c r="P11" s="332"/>
      <c r="Q11" s="332"/>
      <c r="R11" s="332"/>
    </row>
    <row r="12" spans="1:18" s="359" customFormat="1" ht="19.5" customHeight="1" x14ac:dyDescent="0.45">
      <c r="A12" s="112" t="s">
        <v>115</v>
      </c>
      <c r="B12" s="112"/>
      <c r="C12" s="112"/>
      <c r="D12" s="127"/>
      <c r="E12" s="111">
        <v>5805</v>
      </c>
      <c r="F12" s="111">
        <v>5910</v>
      </c>
      <c r="G12" s="111">
        <v>5974</v>
      </c>
      <c r="H12" s="111">
        <v>6040</v>
      </c>
      <c r="I12" s="111">
        <v>6095</v>
      </c>
      <c r="J12" s="110">
        <f t="shared" si="0"/>
        <v>0.91059602649006621</v>
      </c>
      <c r="K12" s="112" t="s">
        <v>159</v>
      </c>
      <c r="L12" s="126"/>
      <c r="P12" s="332"/>
      <c r="Q12" s="332"/>
      <c r="R12" s="332"/>
    </row>
    <row r="13" spans="1:18" s="359" customFormat="1" ht="19.5" customHeight="1" x14ac:dyDescent="0.45">
      <c r="A13" s="112" t="s">
        <v>113</v>
      </c>
      <c r="B13" s="112"/>
      <c r="C13" s="112"/>
      <c r="D13" s="112"/>
      <c r="E13" s="111">
        <v>19199</v>
      </c>
      <c r="F13" s="111">
        <v>19471</v>
      </c>
      <c r="G13" s="111">
        <v>19725</v>
      </c>
      <c r="H13" s="111">
        <v>19947</v>
      </c>
      <c r="I13" s="111">
        <v>20176</v>
      </c>
      <c r="J13" s="110">
        <f t="shared" si="0"/>
        <v>1.1480423121271368</v>
      </c>
      <c r="K13" s="112" t="s">
        <v>158</v>
      </c>
      <c r="L13" s="126"/>
      <c r="P13" s="332"/>
      <c r="Q13" s="332"/>
      <c r="R13" s="332"/>
    </row>
    <row r="14" spans="1:18" s="359" customFormat="1" ht="19.5" customHeight="1" x14ac:dyDescent="0.45">
      <c r="A14" s="112" t="s">
        <v>111</v>
      </c>
      <c r="B14" s="112"/>
      <c r="C14" s="112"/>
      <c r="D14" s="112"/>
      <c r="E14" s="111">
        <v>30234</v>
      </c>
      <c r="F14" s="111">
        <v>30881</v>
      </c>
      <c r="G14" s="111">
        <v>31467</v>
      </c>
      <c r="H14" s="111">
        <v>31998</v>
      </c>
      <c r="I14" s="111">
        <v>32552</v>
      </c>
      <c r="J14" s="110">
        <f t="shared" si="0"/>
        <v>1.7313582098881179</v>
      </c>
      <c r="K14" s="112" t="s">
        <v>157</v>
      </c>
      <c r="L14" s="126"/>
      <c r="P14" s="332"/>
      <c r="Q14" s="332"/>
      <c r="R14" s="332"/>
    </row>
    <row r="15" spans="1:18" s="359" customFormat="1" ht="19.5" customHeight="1" x14ac:dyDescent="0.45">
      <c r="A15" s="112" t="s">
        <v>109</v>
      </c>
      <c r="B15" s="112"/>
      <c r="C15" s="112"/>
      <c r="D15" s="112"/>
      <c r="E15" s="111">
        <v>38257</v>
      </c>
      <c r="F15" s="111">
        <v>38900</v>
      </c>
      <c r="G15" s="111">
        <v>39513</v>
      </c>
      <c r="H15" s="111">
        <v>40209</v>
      </c>
      <c r="I15" s="111">
        <v>40912</v>
      </c>
      <c r="J15" s="110">
        <f t="shared" si="0"/>
        <v>1.7483647939516029</v>
      </c>
      <c r="K15" s="112" t="s">
        <v>156</v>
      </c>
      <c r="L15" s="126"/>
      <c r="P15" s="332"/>
      <c r="Q15" s="332"/>
      <c r="R15" s="332"/>
    </row>
    <row r="16" spans="1:18" s="358" customFormat="1" ht="19.5" customHeight="1" x14ac:dyDescent="0.45">
      <c r="A16" s="112" t="s">
        <v>107</v>
      </c>
      <c r="B16" s="112"/>
      <c r="C16" s="114"/>
      <c r="D16" s="114"/>
      <c r="E16" s="111">
        <v>20354</v>
      </c>
      <c r="F16" s="111">
        <v>20636</v>
      </c>
      <c r="G16" s="111">
        <v>20918</v>
      </c>
      <c r="H16" s="111">
        <v>21196</v>
      </c>
      <c r="I16" s="111">
        <v>21499</v>
      </c>
      <c r="J16" s="110">
        <f t="shared" si="0"/>
        <v>1.4295150028307229</v>
      </c>
      <c r="K16" s="112" t="s">
        <v>155</v>
      </c>
      <c r="L16" s="126"/>
      <c r="M16" s="359"/>
      <c r="P16" s="332"/>
      <c r="Q16" s="332"/>
      <c r="R16" s="332"/>
    </row>
    <row r="17" spans="1:31" s="359" customFormat="1" ht="19.5" customHeight="1" x14ac:dyDescent="0.45">
      <c r="A17" s="112" t="s">
        <v>105</v>
      </c>
      <c r="B17" s="112"/>
      <c r="C17" s="112"/>
      <c r="D17" s="112"/>
      <c r="E17" s="111">
        <v>34103</v>
      </c>
      <c r="F17" s="111">
        <v>34754</v>
      </c>
      <c r="G17" s="111">
        <v>35352</v>
      </c>
      <c r="H17" s="111">
        <v>35954</v>
      </c>
      <c r="I17" s="111">
        <v>36584</v>
      </c>
      <c r="J17" s="110">
        <f t="shared" si="0"/>
        <v>1.7522389720198031</v>
      </c>
      <c r="K17" s="112" t="s">
        <v>154</v>
      </c>
      <c r="L17" s="126"/>
      <c r="P17" s="332"/>
      <c r="Q17" s="332"/>
      <c r="R17" s="332"/>
    </row>
    <row r="18" spans="1:31" s="359" customFormat="1" ht="19.5" customHeight="1" x14ac:dyDescent="0.45">
      <c r="A18" s="112" t="s">
        <v>103</v>
      </c>
      <c r="B18" s="112"/>
      <c r="C18" s="112"/>
      <c r="D18" s="112"/>
      <c r="E18" s="111">
        <v>11939</v>
      </c>
      <c r="F18" s="111">
        <v>12082</v>
      </c>
      <c r="G18" s="111">
        <v>12245</v>
      </c>
      <c r="H18" s="111">
        <v>12428</v>
      </c>
      <c r="I18" s="111">
        <v>12638</v>
      </c>
      <c r="J18" s="110">
        <f t="shared" si="0"/>
        <v>1.6897328612809783</v>
      </c>
      <c r="K18" s="112" t="s">
        <v>153</v>
      </c>
      <c r="L18" s="126"/>
      <c r="P18" s="332"/>
      <c r="Q18" s="332"/>
      <c r="R18" s="332"/>
    </row>
    <row r="19" spans="1:31" s="359" customFormat="1" ht="19.5" customHeight="1" x14ac:dyDescent="0.45">
      <c r="A19" s="112" t="s">
        <v>101</v>
      </c>
      <c r="B19" s="112"/>
      <c r="C19" s="112"/>
      <c r="D19" s="112"/>
      <c r="E19" s="111">
        <v>23626</v>
      </c>
      <c r="F19" s="111">
        <v>24121</v>
      </c>
      <c r="G19" s="111">
        <v>24471</v>
      </c>
      <c r="H19" s="111">
        <v>24802</v>
      </c>
      <c r="I19" s="111">
        <v>25236</v>
      </c>
      <c r="J19" s="110">
        <f t="shared" si="0"/>
        <v>1.7498588823481978</v>
      </c>
      <c r="K19" s="112" t="s">
        <v>152</v>
      </c>
      <c r="L19" s="126"/>
      <c r="P19" s="332"/>
      <c r="Q19" s="332"/>
      <c r="R19" s="332"/>
    </row>
    <row r="20" spans="1:31" s="359" customFormat="1" ht="19.5" customHeight="1" x14ac:dyDescent="0.45">
      <c r="A20" s="112" t="s">
        <v>99</v>
      </c>
      <c r="B20" s="112"/>
      <c r="C20" s="112"/>
      <c r="D20" s="112"/>
      <c r="E20" s="111">
        <v>20213</v>
      </c>
      <c r="F20" s="111">
        <v>20511</v>
      </c>
      <c r="G20" s="111">
        <v>20827</v>
      </c>
      <c r="H20" s="111">
        <v>21188</v>
      </c>
      <c r="I20" s="111">
        <v>21489</v>
      </c>
      <c r="J20" s="110">
        <f t="shared" si="0"/>
        <v>1.420615442703417</v>
      </c>
      <c r="K20" s="112" t="s">
        <v>151</v>
      </c>
      <c r="L20" s="126"/>
      <c r="P20" s="332"/>
      <c r="Q20" s="332"/>
      <c r="R20" s="332"/>
      <c r="AE20" s="378"/>
    </row>
    <row r="21" spans="1:31" s="359" customFormat="1" ht="19.5" customHeight="1" x14ac:dyDescent="0.45">
      <c r="A21" s="112" t="s">
        <v>97</v>
      </c>
      <c r="B21" s="112"/>
      <c r="C21" s="112"/>
      <c r="D21" s="112"/>
      <c r="E21" s="111">
        <v>38239</v>
      </c>
      <c r="F21" s="111">
        <v>38893</v>
      </c>
      <c r="G21" s="111">
        <v>39557</v>
      </c>
      <c r="H21" s="111">
        <v>40208</v>
      </c>
      <c r="I21" s="111">
        <v>40813</v>
      </c>
      <c r="J21" s="110">
        <f t="shared" si="0"/>
        <v>1.504675686430561</v>
      </c>
      <c r="K21" s="112" t="s">
        <v>150</v>
      </c>
      <c r="L21" s="126"/>
      <c r="P21" s="332"/>
      <c r="Q21" s="332"/>
      <c r="R21" s="332"/>
    </row>
    <row r="22" spans="1:31" s="359" customFormat="1" ht="19.5" customHeight="1" x14ac:dyDescent="0.45">
      <c r="A22" s="112" t="s">
        <v>95</v>
      </c>
      <c r="B22" s="112"/>
      <c r="C22" s="112"/>
      <c r="D22" s="112"/>
      <c r="E22" s="111">
        <v>37918</v>
      </c>
      <c r="F22" s="111">
        <v>38511</v>
      </c>
      <c r="G22" s="111">
        <v>39018</v>
      </c>
      <c r="H22" s="111">
        <v>39666</v>
      </c>
      <c r="I22" s="111">
        <v>40266</v>
      </c>
      <c r="J22" s="110">
        <f t="shared" si="0"/>
        <v>1.5126304643775526</v>
      </c>
      <c r="K22" s="112" t="s">
        <v>149</v>
      </c>
      <c r="L22" s="126"/>
      <c r="P22" s="332"/>
      <c r="Q22" s="332"/>
      <c r="R22" s="332"/>
    </row>
    <row r="23" spans="1:31" s="358" customFormat="1" ht="19.5" customHeight="1" x14ac:dyDescent="0.45">
      <c r="A23" s="112" t="s">
        <v>94</v>
      </c>
      <c r="B23" s="112"/>
      <c r="C23" s="114"/>
      <c r="D23" s="114"/>
      <c r="E23" s="111">
        <v>19913</v>
      </c>
      <c r="F23" s="111">
        <v>20186</v>
      </c>
      <c r="G23" s="111">
        <v>20417</v>
      </c>
      <c r="H23" s="111">
        <v>20673</v>
      </c>
      <c r="I23" s="111">
        <v>20933</v>
      </c>
      <c r="J23" s="110">
        <f t="shared" si="0"/>
        <v>1.257679098340831</v>
      </c>
      <c r="K23" s="112" t="s">
        <v>148</v>
      </c>
      <c r="L23" s="126"/>
      <c r="P23" s="332"/>
      <c r="Q23" s="332"/>
      <c r="R23" s="332"/>
    </row>
    <row r="24" spans="1:31" s="359" customFormat="1" ht="19.5" customHeight="1" x14ac:dyDescent="0.45">
      <c r="A24" s="112" t="s">
        <v>92</v>
      </c>
      <c r="B24" s="112"/>
      <c r="C24" s="112"/>
      <c r="D24" s="112"/>
      <c r="E24" s="111">
        <v>21808</v>
      </c>
      <c r="F24" s="111">
        <v>22158</v>
      </c>
      <c r="G24" s="111">
        <v>22460</v>
      </c>
      <c r="H24" s="111">
        <v>22751</v>
      </c>
      <c r="I24" s="111">
        <v>23075</v>
      </c>
      <c r="J24" s="110">
        <f t="shared" si="0"/>
        <v>1.4241132257922728</v>
      </c>
      <c r="K24" s="112" t="s">
        <v>147</v>
      </c>
      <c r="L24" s="126"/>
      <c r="P24" s="332"/>
      <c r="Q24" s="332"/>
      <c r="R24" s="332"/>
    </row>
    <row r="25" spans="1:31" s="359" customFormat="1" ht="19.5" customHeight="1" x14ac:dyDescent="0.45">
      <c r="A25" s="112" t="s">
        <v>90</v>
      </c>
      <c r="B25" s="112"/>
      <c r="C25" s="112"/>
      <c r="D25" s="112"/>
      <c r="E25" s="111">
        <v>32045</v>
      </c>
      <c r="F25" s="111">
        <v>32932</v>
      </c>
      <c r="G25" s="111">
        <v>34020</v>
      </c>
      <c r="H25" s="111">
        <v>34550</v>
      </c>
      <c r="I25" s="111">
        <v>35383</v>
      </c>
      <c r="J25" s="110">
        <f t="shared" si="0"/>
        <v>2.4109985528219973</v>
      </c>
      <c r="K25" s="112" t="s">
        <v>146</v>
      </c>
      <c r="L25" s="126"/>
      <c r="P25" s="332"/>
      <c r="Q25" s="332"/>
      <c r="R25" s="332"/>
    </row>
    <row r="26" spans="1:31" s="359" customFormat="1" ht="19.5" customHeight="1" x14ac:dyDescent="0.45">
      <c r="A26" s="112" t="s">
        <v>88</v>
      </c>
      <c r="B26" s="112"/>
      <c r="C26" s="112"/>
      <c r="D26" s="112"/>
      <c r="E26" s="111">
        <v>9209</v>
      </c>
      <c r="F26" s="111">
        <v>9430</v>
      </c>
      <c r="G26" s="111">
        <v>9575</v>
      </c>
      <c r="H26" s="111">
        <v>9798</v>
      </c>
      <c r="I26" s="111">
        <v>10003</v>
      </c>
      <c r="J26" s="110">
        <f t="shared" si="0"/>
        <v>2.0922637272912841</v>
      </c>
      <c r="K26" s="112" t="s">
        <v>145</v>
      </c>
      <c r="L26" s="126"/>
      <c r="P26" s="332"/>
      <c r="Q26" s="332"/>
      <c r="R26" s="332"/>
    </row>
    <row r="27" spans="1:31" s="124" customFormat="1" ht="33" customHeight="1" x14ac:dyDescent="0.5">
      <c r="B27" s="124" t="s">
        <v>0</v>
      </c>
      <c r="C27" s="125">
        <v>1.1000000000000001</v>
      </c>
      <c r="D27" s="124" t="s">
        <v>592</v>
      </c>
      <c r="P27" s="332"/>
      <c r="Q27" s="332"/>
      <c r="R27" s="332"/>
    </row>
    <row r="28" spans="1:31" s="123" customFormat="1" ht="15.75" customHeight="1" x14ac:dyDescent="0.5">
      <c r="B28" s="124" t="s">
        <v>17</v>
      </c>
      <c r="C28" s="125">
        <v>1.1000000000000001</v>
      </c>
      <c r="D28" s="124" t="s">
        <v>593</v>
      </c>
      <c r="P28" s="332"/>
      <c r="Q28" s="332"/>
      <c r="R28" s="332"/>
    </row>
    <row r="29" spans="1:31" ht="6.75" customHeight="1" x14ac:dyDescent="0.5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1"/>
      <c r="L29" s="121"/>
      <c r="P29" s="35"/>
      <c r="Q29" s="35"/>
      <c r="R29" s="35"/>
    </row>
    <row r="30" spans="1:31" s="117" customFormat="1" ht="18.75" customHeight="1" x14ac:dyDescent="0.5">
      <c r="A30" s="619" t="s">
        <v>144</v>
      </c>
      <c r="B30" s="619"/>
      <c r="C30" s="619"/>
      <c r="D30" s="624"/>
      <c r="E30" s="627" t="s">
        <v>591</v>
      </c>
      <c r="F30" s="627" t="s">
        <v>590</v>
      </c>
      <c r="G30" s="627" t="s">
        <v>589</v>
      </c>
      <c r="H30" s="627" t="s">
        <v>588</v>
      </c>
      <c r="I30" s="627" t="s">
        <v>587</v>
      </c>
      <c r="J30" s="120" t="s">
        <v>143</v>
      </c>
      <c r="K30" s="618" t="s">
        <v>74</v>
      </c>
      <c r="L30" s="619"/>
      <c r="P30" s="234"/>
      <c r="Q30" s="96"/>
      <c r="R30" s="96"/>
    </row>
    <row r="31" spans="1:31" s="117" customFormat="1" ht="18.75" customHeight="1" x14ac:dyDescent="0.45">
      <c r="A31" s="621"/>
      <c r="B31" s="621"/>
      <c r="C31" s="621"/>
      <c r="D31" s="625"/>
      <c r="E31" s="628"/>
      <c r="F31" s="628"/>
      <c r="G31" s="628"/>
      <c r="H31" s="628"/>
      <c r="I31" s="628"/>
      <c r="J31" s="119" t="s">
        <v>142</v>
      </c>
      <c r="K31" s="620"/>
      <c r="L31" s="621"/>
      <c r="P31" s="233"/>
      <c r="Q31" s="95"/>
      <c r="R31" s="95"/>
    </row>
    <row r="32" spans="1:31" s="117" customFormat="1" ht="21" customHeight="1" x14ac:dyDescent="0.5">
      <c r="A32" s="623"/>
      <c r="B32" s="623"/>
      <c r="C32" s="623"/>
      <c r="D32" s="626"/>
      <c r="E32" s="629"/>
      <c r="F32" s="629"/>
      <c r="G32" s="629"/>
      <c r="H32" s="629"/>
      <c r="I32" s="629"/>
      <c r="J32" s="118" t="s">
        <v>586</v>
      </c>
      <c r="K32" s="622"/>
      <c r="L32" s="623"/>
      <c r="P32" s="93"/>
      <c r="Q32" s="92"/>
      <c r="R32" s="92"/>
    </row>
    <row r="33" spans="1:18" ht="21" customHeight="1" x14ac:dyDescent="0.5">
      <c r="A33" s="112" t="s">
        <v>86</v>
      </c>
      <c r="B33" s="112"/>
      <c r="C33" s="112"/>
      <c r="D33" s="112"/>
      <c r="E33" s="111">
        <v>44952</v>
      </c>
      <c r="F33" s="111">
        <v>45805</v>
      </c>
      <c r="G33" s="111">
        <v>46602</v>
      </c>
      <c r="H33" s="111">
        <v>47436</v>
      </c>
      <c r="I33" s="111">
        <v>48331</v>
      </c>
      <c r="J33" s="110">
        <f t="shared" ref="J33:J45" si="1">((I33-H33)*100)/H33</f>
        <v>1.8867526772915086</v>
      </c>
      <c r="K33" s="112" t="s">
        <v>141</v>
      </c>
      <c r="P33" s="94"/>
      <c r="Q33" s="94"/>
      <c r="R33" s="94"/>
    </row>
    <row r="34" spans="1:18" ht="21" customHeight="1" x14ac:dyDescent="0.5">
      <c r="A34" s="112" t="s">
        <v>84</v>
      </c>
      <c r="B34" s="112"/>
      <c r="C34" s="116"/>
      <c r="D34" s="116"/>
      <c r="E34" s="111">
        <v>91680</v>
      </c>
      <c r="F34" s="111">
        <v>95450</v>
      </c>
      <c r="G34" s="111">
        <v>98797</v>
      </c>
      <c r="H34" s="111">
        <v>101506</v>
      </c>
      <c r="I34" s="111">
        <v>103608</v>
      </c>
      <c r="J34" s="110">
        <f t="shared" si="1"/>
        <v>2.070813547967608</v>
      </c>
      <c r="K34" s="112" t="s">
        <v>140</v>
      </c>
      <c r="P34" s="94"/>
      <c r="Q34" s="94"/>
      <c r="R34" s="94"/>
    </row>
    <row r="35" spans="1:18" ht="21" customHeight="1" x14ac:dyDescent="0.5">
      <c r="A35" s="112" t="s">
        <v>82</v>
      </c>
      <c r="B35" s="115"/>
      <c r="C35" s="112"/>
      <c r="D35" s="112"/>
      <c r="E35" s="111">
        <v>16905</v>
      </c>
      <c r="F35" s="111">
        <v>17119</v>
      </c>
      <c r="G35" s="111">
        <v>17365</v>
      </c>
      <c r="H35" s="111">
        <v>17578</v>
      </c>
      <c r="I35" s="111">
        <v>17830</v>
      </c>
      <c r="J35" s="110">
        <f t="shared" si="1"/>
        <v>1.4336101945613835</v>
      </c>
      <c r="K35" s="377" t="s">
        <v>139</v>
      </c>
      <c r="P35" s="94"/>
      <c r="Q35" s="94"/>
      <c r="R35" s="94"/>
    </row>
    <row r="36" spans="1:18" ht="21" customHeight="1" x14ac:dyDescent="0.5">
      <c r="A36" s="112" t="s">
        <v>80</v>
      </c>
      <c r="B36" s="113"/>
      <c r="C36" s="112"/>
      <c r="D36" s="112"/>
      <c r="E36" s="111">
        <v>9993</v>
      </c>
      <c r="F36" s="111">
        <v>10115</v>
      </c>
      <c r="G36" s="111">
        <v>10236</v>
      </c>
      <c r="H36" s="111">
        <v>10326</v>
      </c>
      <c r="I36" s="111">
        <v>10451</v>
      </c>
      <c r="J36" s="110">
        <f t="shared" si="1"/>
        <v>1.2105365097811349</v>
      </c>
      <c r="K36" s="377" t="s">
        <v>138</v>
      </c>
      <c r="P36" s="94"/>
      <c r="Q36" s="94"/>
      <c r="R36" s="94"/>
    </row>
    <row r="37" spans="1:18" ht="21" customHeight="1" x14ac:dyDescent="0.5">
      <c r="A37" s="112" t="s">
        <v>78</v>
      </c>
      <c r="B37" s="113"/>
      <c r="C37" s="112"/>
      <c r="D37" s="112"/>
      <c r="E37" s="111">
        <v>6495</v>
      </c>
      <c r="F37" s="111">
        <v>6605</v>
      </c>
      <c r="G37" s="111">
        <v>6714</v>
      </c>
      <c r="H37" s="111">
        <v>6816</v>
      </c>
      <c r="I37" s="111">
        <v>6881</v>
      </c>
      <c r="J37" s="110">
        <f t="shared" si="1"/>
        <v>0.95363849765258213</v>
      </c>
      <c r="K37" s="109" t="s">
        <v>137</v>
      </c>
      <c r="P37" s="332"/>
      <c r="Q37" s="332"/>
      <c r="R37" s="332"/>
    </row>
    <row r="38" spans="1:18" ht="21" customHeight="1" x14ac:dyDescent="0.5">
      <c r="A38" s="112" t="s">
        <v>41</v>
      </c>
      <c r="B38" s="113"/>
      <c r="C38" s="112"/>
      <c r="D38" s="112"/>
      <c r="E38" s="111">
        <v>17511</v>
      </c>
      <c r="F38" s="111">
        <v>18006</v>
      </c>
      <c r="G38" s="111">
        <v>18477</v>
      </c>
      <c r="H38" s="111">
        <v>18808</v>
      </c>
      <c r="I38" s="111">
        <v>19153</v>
      </c>
      <c r="J38" s="110">
        <f t="shared" si="1"/>
        <v>1.8343258188005105</v>
      </c>
      <c r="K38" s="109" t="s">
        <v>136</v>
      </c>
      <c r="P38" s="332"/>
      <c r="Q38" s="332"/>
      <c r="R38" s="332"/>
    </row>
    <row r="39" spans="1:18" ht="21" customHeight="1" x14ac:dyDescent="0.5">
      <c r="A39" s="112" t="s">
        <v>39</v>
      </c>
      <c r="B39" s="113"/>
      <c r="C39" s="112"/>
      <c r="D39" s="112"/>
      <c r="E39" s="111">
        <v>7495</v>
      </c>
      <c r="F39" s="111">
        <v>7645</v>
      </c>
      <c r="G39" s="111">
        <v>7771</v>
      </c>
      <c r="H39" s="111">
        <v>7943</v>
      </c>
      <c r="I39" s="111">
        <v>8075</v>
      </c>
      <c r="J39" s="110">
        <f t="shared" si="1"/>
        <v>1.6618406143774394</v>
      </c>
      <c r="K39" s="109" t="s">
        <v>135</v>
      </c>
      <c r="P39" s="332"/>
      <c r="Q39" s="332"/>
      <c r="R39" s="332"/>
    </row>
    <row r="40" spans="1:18" ht="21" customHeight="1" x14ac:dyDescent="0.5">
      <c r="A40" s="112" t="s">
        <v>37</v>
      </c>
      <c r="B40" s="113"/>
      <c r="C40" s="112"/>
      <c r="D40" s="112"/>
      <c r="E40" s="111">
        <v>7108</v>
      </c>
      <c r="F40" s="111">
        <v>7193</v>
      </c>
      <c r="G40" s="111">
        <v>7270</v>
      </c>
      <c r="H40" s="111">
        <v>7369</v>
      </c>
      <c r="I40" s="111">
        <v>7461</v>
      </c>
      <c r="J40" s="110">
        <f t="shared" si="1"/>
        <v>1.2484733342380241</v>
      </c>
      <c r="K40" s="109" t="s">
        <v>134</v>
      </c>
      <c r="P40" s="332"/>
      <c r="Q40" s="332"/>
      <c r="R40" s="332"/>
    </row>
    <row r="41" spans="1:18" ht="21" customHeight="1" x14ac:dyDescent="0.5">
      <c r="A41" s="112" t="s">
        <v>35</v>
      </c>
      <c r="B41" s="113"/>
      <c r="C41" s="114"/>
      <c r="D41" s="114"/>
      <c r="E41" s="111">
        <v>12364</v>
      </c>
      <c r="F41" s="111">
        <v>12560</v>
      </c>
      <c r="G41" s="111">
        <v>12764</v>
      </c>
      <c r="H41" s="111">
        <v>12953</v>
      </c>
      <c r="I41" s="111">
        <v>13100</v>
      </c>
      <c r="J41" s="110">
        <f t="shared" si="1"/>
        <v>1.1348722303713425</v>
      </c>
      <c r="K41" s="109" t="s">
        <v>133</v>
      </c>
      <c r="P41" s="332"/>
      <c r="Q41" s="332"/>
      <c r="R41" s="332"/>
    </row>
    <row r="42" spans="1:18" ht="21" customHeight="1" x14ac:dyDescent="0.5">
      <c r="A42" s="112" t="s">
        <v>33</v>
      </c>
      <c r="B42" s="113"/>
      <c r="C42" s="112"/>
      <c r="D42" s="112"/>
      <c r="E42" s="111">
        <v>8651</v>
      </c>
      <c r="F42" s="111">
        <v>8746</v>
      </c>
      <c r="G42" s="111">
        <v>8867</v>
      </c>
      <c r="H42" s="111">
        <v>8951</v>
      </c>
      <c r="I42" s="111">
        <v>9052</v>
      </c>
      <c r="J42" s="110">
        <f t="shared" si="1"/>
        <v>1.1283655457490782</v>
      </c>
      <c r="K42" s="109" t="s">
        <v>132</v>
      </c>
      <c r="P42" s="332"/>
      <c r="Q42" s="332"/>
      <c r="R42" s="332"/>
    </row>
    <row r="43" spans="1:18" ht="21" customHeight="1" x14ac:dyDescent="0.5">
      <c r="A43" s="112" t="s">
        <v>31</v>
      </c>
      <c r="B43" s="113"/>
      <c r="C43" s="112"/>
      <c r="D43" s="112"/>
      <c r="E43" s="111">
        <v>6579</v>
      </c>
      <c r="F43" s="111">
        <v>6676</v>
      </c>
      <c r="G43" s="111">
        <v>6779</v>
      </c>
      <c r="H43" s="111">
        <v>6888</v>
      </c>
      <c r="I43" s="111">
        <v>6983</v>
      </c>
      <c r="J43" s="110">
        <f t="shared" si="1"/>
        <v>1.3792102206736354</v>
      </c>
      <c r="K43" s="109" t="s">
        <v>131</v>
      </c>
      <c r="P43" s="332"/>
      <c r="Q43" s="332"/>
      <c r="R43" s="332"/>
    </row>
    <row r="44" spans="1:18" ht="21" customHeight="1" x14ac:dyDescent="0.5">
      <c r="A44" s="112" t="s">
        <v>29</v>
      </c>
      <c r="B44" s="113"/>
      <c r="C44" s="112"/>
      <c r="D44" s="112"/>
      <c r="E44" s="111">
        <v>6599</v>
      </c>
      <c r="F44" s="111">
        <v>6708</v>
      </c>
      <c r="G44" s="111">
        <v>6782</v>
      </c>
      <c r="H44" s="111">
        <v>6908</v>
      </c>
      <c r="I44" s="111">
        <v>7018</v>
      </c>
      <c r="J44" s="110">
        <f t="shared" si="1"/>
        <v>1.5923566878980893</v>
      </c>
      <c r="K44" s="109" t="s">
        <v>130</v>
      </c>
      <c r="P44" s="332"/>
      <c r="Q44" s="332"/>
      <c r="R44" s="332"/>
    </row>
    <row r="45" spans="1:18" ht="21" customHeight="1" x14ac:dyDescent="0.5">
      <c r="A45" s="112" t="s">
        <v>27</v>
      </c>
      <c r="B45" s="113"/>
      <c r="C45" s="112"/>
      <c r="D45" s="112"/>
      <c r="E45" s="111">
        <v>10379</v>
      </c>
      <c r="F45" s="111">
        <v>10556</v>
      </c>
      <c r="G45" s="111">
        <v>10726</v>
      </c>
      <c r="H45" s="111">
        <v>10913</v>
      </c>
      <c r="I45" s="111">
        <v>11070</v>
      </c>
      <c r="J45" s="110">
        <f t="shared" si="1"/>
        <v>1.4386511500045818</v>
      </c>
      <c r="K45" s="109" t="s">
        <v>129</v>
      </c>
      <c r="P45" s="332"/>
      <c r="Q45" s="332"/>
      <c r="R45" s="332"/>
    </row>
    <row r="46" spans="1:18" ht="9.75" customHeight="1" x14ac:dyDescent="0.5">
      <c r="A46" s="108"/>
      <c r="B46" s="108"/>
      <c r="C46" s="107"/>
      <c r="D46" s="107"/>
      <c r="E46" s="106"/>
      <c r="F46" s="106"/>
      <c r="G46" s="106"/>
      <c r="H46" s="106"/>
      <c r="I46" s="106"/>
      <c r="J46" s="376"/>
      <c r="K46" s="105"/>
      <c r="L46" s="104"/>
      <c r="P46" s="332"/>
      <c r="Q46" s="332"/>
      <c r="R46" s="332"/>
    </row>
    <row r="47" spans="1:18" x14ac:dyDescent="0.5">
      <c r="A47" s="102"/>
      <c r="B47" s="102"/>
      <c r="C47" s="103"/>
      <c r="D47" s="103"/>
      <c r="E47" s="102"/>
      <c r="F47" s="102"/>
      <c r="G47" s="102"/>
      <c r="H47" s="102"/>
      <c r="I47" s="102"/>
      <c r="J47" s="102"/>
      <c r="P47" s="332"/>
      <c r="Q47" s="332"/>
      <c r="R47" s="332"/>
    </row>
    <row r="48" spans="1:18" ht="19.5" customHeight="1" x14ac:dyDescent="0.5">
      <c r="A48" s="101" t="s">
        <v>128</v>
      </c>
      <c r="B48" s="361"/>
      <c r="C48" s="361"/>
      <c r="D48" s="361"/>
      <c r="E48" s="361"/>
      <c r="F48" s="361"/>
      <c r="G48" s="361"/>
      <c r="H48" s="101"/>
      <c r="I48" s="101"/>
      <c r="J48" s="101"/>
      <c r="P48" s="332"/>
      <c r="Q48" s="332"/>
      <c r="R48" s="332"/>
    </row>
    <row r="49" spans="1:18" x14ac:dyDescent="0.5">
      <c r="A49" s="101"/>
      <c r="B49" s="361" t="s">
        <v>22</v>
      </c>
      <c r="C49" s="361"/>
      <c r="D49" s="361"/>
      <c r="E49" s="361"/>
      <c r="F49" s="361"/>
      <c r="G49" s="361"/>
      <c r="H49" s="101"/>
      <c r="I49" s="101"/>
      <c r="J49" s="101"/>
      <c r="P49" s="332"/>
      <c r="Q49" s="332"/>
      <c r="R49" s="332"/>
    </row>
    <row r="50" spans="1:18" x14ac:dyDescent="0.5">
      <c r="B50" s="361"/>
      <c r="C50" s="361"/>
      <c r="D50" s="361"/>
      <c r="E50" s="361"/>
      <c r="F50" s="361"/>
      <c r="G50" s="361"/>
      <c r="P50" s="332"/>
      <c r="Q50" s="332"/>
      <c r="R50" s="332"/>
    </row>
    <row r="51" spans="1:18" x14ac:dyDescent="0.5">
      <c r="P51" s="94"/>
      <c r="Q51" s="35"/>
      <c r="R51" s="35"/>
    </row>
    <row r="52" spans="1:18" x14ac:dyDescent="0.5">
      <c r="P52" s="94"/>
      <c r="Q52" s="35"/>
      <c r="R52" s="35"/>
    </row>
    <row r="53" spans="1:18" x14ac:dyDescent="0.5">
      <c r="P53" s="35"/>
      <c r="Q53" s="35"/>
      <c r="R53" s="35"/>
    </row>
    <row r="54" spans="1:18" x14ac:dyDescent="0.5">
      <c r="P54" s="35"/>
      <c r="Q54" s="35"/>
      <c r="R54" s="35"/>
    </row>
    <row r="56" spans="1:18" x14ac:dyDescent="0.5">
      <c r="K56" s="102"/>
    </row>
    <row r="57" spans="1:18" x14ac:dyDescent="0.5">
      <c r="K57" s="101"/>
      <c r="L57" s="101"/>
    </row>
    <row r="58" spans="1:18" x14ac:dyDescent="0.5">
      <c r="K58" s="101"/>
      <c r="L58" s="101"/>
    </row>
  </sheetData>
  <mergeCells count="16">
    <mergeCell ref="O5:P5"/>
    <mergeCell ref="K4:L6"/>
    <mergeCell ref="G4:G6"/>
    <mergeCell ref="A7:D7"/>
    <mergeCell ref="A4:D6"/>
    <mergeCell ref="E4:E6"/>
    <mergeCell ref="F4:F6"/>
    <mergeCell ref="H4:H6"/>
    <mergeCell ref="I4:I6"/>
    <mergeCell ref="K30:L32"/>
    <mergeCell ref="A30:D32"/>
    <mergeCell ref="E30:E32"/>
    <mergeCell ref="F30:F32"/>
    <mergeCell ref="G30:G32"/>
    <mergeCell ref="H30:H32"/>
    <mergeCell ref="I30:I32"/>
  </mergeCells>
  <pageMargins left="0.71" right="0" top="0.55118110236220474" bottom="0.5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showGridLines="0" zoomScale="94" zoomScaleNormal="94" workbookViewId="0">
      <selection activeCell="D21" sqref="D21"/>
    </sheetView>
  </sheetViews>
  <sheetFormatPr defaultColWidth="9.140625" defaultRowHeight="21.75" x14ac:dyDescent="0.5"/>
  <cols>
    <col min="1" max="1" width="1.5703125" style="92" customWidth="1"/>
    <col min="2" max="2" width="5.85546875" style="92" customWidth="1"/>
    <col min="3" max="3" width="6.42578125" style="92" customWidth="1"/>
    <col min="4" max="4" width="26.7109375" style="92" customWidth="1"/>
    <col min="5" max="5" width="3.28515625" style="92" hidden="1" customWidth="1"/>
    <col min="6" max="7" width="13.140625" style="92" customWidth="1"/>
    <col min="8" max="9" width="14.7109375" style="92" customWidth="1"/>
    <col min="10" max="10" width="13.140625" style="381" customWidth="1"/>
    <col min="11" max="11" width="2.28515625" style="92" customWidth="1"/>
    <col min="12" max="12" width="31.7109375" style="92" customWidth="1"/>
    <col min="13" max="13" width="2.28515625" style="92" customWidth="1"/>
    <col min="14" max="14" width="9.140625" style="92" customWidth="1"/>
    <col min="15" max="16384" width="9.140625" style="92"/>
  </cols>
  <sheetData>
    <row r="1" spans="1:18" ht="12.75" customHeight="1" x14ac:dyDescent="0.5"/>
    <row r="2" spans="1:18" s="96" customFormat="1" x14ac:dyDescent="0.5">
      <c r="B2" s="96" t="s">
        <v>582</v>
      </c>
      <c r="C2" s="285"/>
      <c r="D2" s="96" t="s">
        <v>596</v>
      </c>
      <c r="J2" s="382"/>
    </row>
    <row r="3" spans="1:18" s="95" customFormat="1" ht="15.75" customHeight="1" x14ac:dyDescent="0.5">
      <c r="B3" s="96" t="s">
        <v>583</v>
      </c>
      <c r="C3" s="285"/>
      <c r="D3" s="96" t="s">
        <v>597</v>
      </c>
      <c r="J3" s="383"/>
    </row>
    <row r="4" spans="1:18" ht="2.25" customHeight="1" x14ac:dyDescent="0.5">
      <c r="A4" s="93"/>
      <c r="B4" s="93"/>
      <c r="C4" s="93"/>
      <c r="D4" s="93"/>
      <c r="E4" s="93"/>
      <c r="F4" s="93"/>
      <c r="G4" s="93"/>
      <c r="H4" s="93"/>
      <c r="I4" s="93"/>
      <c r="J4" s="384"/>
      <c r="K4" s="284"/>
      <c r="L4" s="284"/>
    </row>
    <row r="5" spans="1:18" s="283" customFormat="1" ht="12" customHeight="1" x14ac:dyDescent="0.4">
      <c r="A5" s="567" t="s">
        <v>506</v>
      </c>
      <c r="B5" s="567"/>
      <c r="C5" s="567"/>
      <c r="D5" s="567"/>
      <c r="E5" s="644" t="s">
        <v>505</v>
      </c>
      <c r="F5" s="644" t="s">
        <v>504</v>
      </c>
      <c r="G5" s="644" t="s">
        <v>503</v>
      </c>
      <c r="H5" s="644" t="s">
        <v>502</v>
      </c>
      <c r="I5" s="644" t="s">
        <v>581</v>
      </c>
      <c r="J5" s="646" t="s">
        <v>598</v>
      </c>
      <c r="K5" s="634" t="s">
        <v>501</v>
      </c>
      <c r="L5" s="635"/>
    </row>
    <row r="6" spans="1:18" s="283" customFormat="1" ht="12" customHeight="1" x14ac:dyDescent="0.4">
      <c r="A6" s="648"/>
      <c r="B6" s="648"/>
      <c r="C6" s="648"/>
      <c r="D6" s="648"/>
      <c r="E6" s="645"/>
      <c r="F6" s="645"/>
      <c r="G6" s="645"/>
      <c r="H6" s="645"/>
      <c r="I6" s="645"/>
      <c r="J6" s="647"/>
      <c r="K6" s="636"/>
      <c r="L6" s="637"/>
    </row>
    <row r="7" spans="1:18" s="283" customFormat="1" ht="12" customHeight="1" x14ac:dyDescent="0.4">
      <c r="A7" s="648"/>
      <c r="B7" s="648"/>
      <c r="C7" s="648"/>
      <c r="D7" s="648"/>
      <c r="E7" s="632" t="s">
        <v>15</v>
      </c>
      <c r="F7" s="632" t="s">
        <v>175</v>
      </c>
      <c r="G7" s="632" t="s">
        <v>174</v>
      </c>
      <c r="H7" s="632" t="s">
        <v>173</v>
      </c>
      <c r="I7" s="632" t="s">
        <v>19</v>
      </c>
      <c r="J7" s="642" t="s">
        <v>599</v>
      </c>
      <c r="K7" s="636"/>
      <c r="L7" s="637"/>
    </row>
    <row r="8" spans="1:18" s="283" customFormat="1" ht="12" customHeight="1" x14ac:dyDescent="0.4">
      <c r="A8" s="649"/>
      <c r="B8" s="649"/>
      <c r="C8" s="649"/>
      <c r="D8" s="649"/>
      <c r="E8" s="633"/>
      <c r="F8" s="633"/>
      <c r="G8" s="633"/>
      <c r="H8" s="633"/>
      <c r="I8" s="633"/>
      <c r="J8" s="643"/>
      <c r="K8" s="638"/>
      <c r="L8" s="639"/>
    </row>
    <row r="9" spans="1:18" s="279" customFormat="1" ht="4.5" customHeight="1" x14ac:dyDescent="0.4">
      <c r="A9" s="641"/>
      <c r="B9" s="641"/>
      <c r="C9" s="641"/>
      <c r="D9" s="641"/>
      <c r="E9" s="278"/>
      <c r="F9" s="280"/>
      <c r="G9" s="280"/>
      <c r="H9" s="280"/>
      <c r="I9" s="280"/>
      <c r="J9" s="385"/>
      <c r="K9" s="640"/>
      <c r="L9" s="641"/>
      <c r="O9" s="283"/>
      <c r="P9" s="283"/>
      <c r="Q9" s="283"/>
      <c r="R9" s="283"/>
    </row>
    <row r="10" spans="1:18" s="362" customFormat="1" ht="15.75" customHeight="1" x14ac:dyDescent="0.4">
      <c r="A10" s="362" t="s">
        <v>548</v>
      </c>
      <c r="E10" s="363"/>
      <c r="F10" s="364"/>
      <c r="G10" s="364"/>
      <c r="H10" s="364"/>
      <c r="I10" s="364"/>
      <c r="J10" s="386"/>
      <c r="K10" s="365" t="s">
        <v>547</v>
      </c>
      <c r="L10" s="366"/>
      <c r="O10" s="347"/>
      <c r="P10" s="347"/>
      <c r="Q10" s="347"/>
      <c r="R10" s="347"/>
    </row>
    <row r="11" spans="1:18" s="347" customFormat="1" ht="15.75" customHeight="1" x14ac:dyDescent="0.4">
      <c r="B11" s="347" t="s">
        <v>546</v>
      </c>
      <c r="E11" s="367">
        <v>88.23</v>
      </c>
      <c r="F11" s="364">
        <v>88.7</v>
      </c>
      <c r="G11" s="364">
        <v>91.22</v>
      </c>
      <c r="H11" s="364">
        <v>86.62</v>
      </c>
      <c r="I11" s="364">
        <v>85.98</v>
      </c>
      <c r="J11" s="386">
        <v>88.01</v>
      </c>
      <c r="K11" s="363"/>
      <c r="L11" s="368" t="s">
        <v>545</v>
      </c>
    </row>
    <row r="12" spans="1:18" s="347" customFormat="1" ht="15.75" customHeight="1" x14ac:dyDescent="0.4">
      <c r="B12" s="347" t="s">
        <v>544</v>
      </c>
      <c r="E12" s="367">
        <v>6.6</v>
      </c>
      <c r="F12" s="364">
        <v>8.1</v>
      </c>
      <c r="G12" s="364">
        <v>6.12</v>
      </c>
      <c r="H12" s="364">
        <v>8.6199999999999992</v>
      </c>
      <c r="I12" s="364">
        <v>10.14</v>
      </c>
      <c r="J12" s="386">
        <v>9.7899999999999991</v>
      </c>
      <c r="K12" s="363"/>
      <c r="L12" s="368" t="s">
        <v>543</v>
      </c>
    </row>
    <row r="13" spans="1:18" s="347" customFormat="1" ht="15.75" customHeight="1" x14ac:dyDescent="0.4">
      <c r="B13" s="347" t="s">
        <v>542</v>
      </c>
      <c r="E13" s="367">
        <v>2.6</v>
      </c>
      <c r="F13" s="364">
        <v>0.9</v>
      </c>
      <c r="G13" s="364">
        <v>2.1</v>
      </c>
      <c r="H13" s="364">
        <v>1.05</v>
      </c>
      <c r="I13" s="364">
        <v>1.63</v>
      </c>
      <c r="J13" s="386">
        <v>1.99</v>
      </c>
      <c r="K13" s="363"/>
      <c r="L13" s="368" t="s">
        <v>541</v>
      </c>
    </row>
    <row r="14" spans="1:18" s="347" customFormat="1" ht="15.75" customHeight="1" x14ac:dyDescent="0.4">
      <c r="B14" s="347" t="s">
        <v>540</v>
      </c>
      <c r="E14" s="367">
        <v>2.48</v>
      </c>
      <c r="F14" s="364">
        <v>2.2999999999999998</v>
      </c>
      <c r="G14" s="364">
        <v>0.53</v>
      </c>
      <c r="H14" s="364">
        <v>3.66</v>
      </c>
      <c r="I14" s="364">
        <v>2.1800000000000002</v>
      </c>
      <c r="J14" s="386">
        <v>0.09</v>
      </c>
      <c r="K14" s="363"/>
      <c r="L14" s="368" t="s">
        <v>539</v>
      </c>
    </row>
    <row r="15" spans="1:18" s="347" customFormat="1" ht="15.75" customHeight="1" x14ac:dyDescent="0.4">
      <c r="B15" s="347" t="s">
        <v>538</v>
      </c>
      <c r="E15" s="367">
        <v>0.09</v>
      </c>
      <c r="F15" s="369" t="s">
        <v>21</v>
      </c>
      <c r="G15" s="364">
        <v>0.1</v>
      </c>
      <c r="H15" s="369" t="s">
        <v>21</v>
      </c>
      <c r="I15" s="369" t="s">
        <v>21</v>
      </c>
      <c r="J15" s="387">
        <v>0.08</v>
      </c>
      <c r="K15" s="363"/>
      <c r="L15" s="368" t="s">
        <v>537</v>
      </c>
    </row>
    <row r="16" spans="1:18" s="347" customFormat="1" ht="15.75" customHeight="1" x14ac:dyDescent="0.4">
      <c r="B16" s="347" t="s">
        <v>536</v>
      </c>
      <c r="E16" s="367" t="s">
        <v>21</v>
      </c>
      <c r="F16" s="369" t="s">
        <v>21</v>
      </c>
      <c r="G16" s="369" t="s">
        <v>21</v>
      </c>
      <c r="H16" s="369" t="s">
        <v>21</v>
      </c>
      <c r="I16" s="367">
        <v>0.06</v>
      </c>
      <c r="J16" s="388" t="s">
        <v>21</v>
      </c>
      <c r="K16" s="363"/>
      <c r="L16" s="368" t="s">
        <v>535</v>
      </c>
    </row>
    <row r="17" spans="1:18" s="347" customFormat="1" ht="15.75" customHeight="1" x14ac:dyDescent="0.4">
      <c r="B17" s="347" t="s">
        <v>9</v>
      </c>
      <c r="E17" s="367" t="s">
        <v>21</v>
      </c>
      <c r="F17" s="369" t="s">
        <v>21</v>
      </c>
      <c r="G17" s="369" t="s">
        <v>21</v>
      </c>
      <c r="H17" s="369" t="s">
        <v>21</v>
      </c>
      <c r="I17" s="369" t="s">
        <v>21</v>
      </c>
      <c r="J17" s="387">
        <v>0.04</v>
      </c>
      <c r="K17" s="363"/>
      <c r="L17" s="368" t="s">
        <v>10</v>
      </c>
    </row>
    <row r="18" spans="1:18" s="362" customFormat="1" ht="15.75" customHeight="1" x14ac:dyDescent="0.4">
      <c r="A18" s="362" t="s">
        <v>534</v>
      </c>
      <c r="E18" s="363"/>
      <c r="F18" s="370"/>
      <c r="G18" s="370"/>
      <c r="H18" s="370"/>
      <c r="I18" s="370"/>
      <c r="J18" s="389"/>
      <c r="K18" s="365" t="s">
        <v>533</v>
      </c>
      <c r="L18" s="366"/>
      <c r="O18" s="347"/>
      <c r="P18" s="347"/>
      <c r="Q18" s="347"/>
      <c r="R18" s="347"/>
    </row>
    <row r="19" spans="1:18" s="347" customFormat="1" ht="15.75" customHeight="1" x14ac:dyDescent="0.4">
      <c r="B19" s="347" t="s">
        <v>532</v>
      </c>
      <c r="E19" s="367">
        <v>44.95</v>
      </c>
      <c r="F19" s="370">
        <v>51.9</v>
      </c>
      <c r="G19" s="370">
        <v>55.59</v>
      </c>
      <c r="H19" s="370">
        <v>50.55</v>
      </c>
      <c r="I19" s="370">
        <v>56.41</v>
      </c>
      <c r="J19" s="389">
        <v>52.14</v>
      </c>
      <c r="K19" s="363"/>
      <c r="L19" s="368" t="s">
        <v>531</v>
      </c>
    </row>
    <row r="20" spans="1:18" s="347" customFormat="1" ht="15.75" customHeight="1" x14ac:dyDescent="0.4">
      <c r="B20" s="347" t="s">
        <v>468</v>
      </c>
      <c r="E20" s="367">
        <v>12.48</v>
      </c>
      <c r="F20" s="370">
        <v>14.1</v>
      </c>
      <c r="G20" s="370">
        <v>12.98</v>
      </c>
      <c r="H20" s="370">
        <v>13.08</v>
      </c>
      <c r="I20" s="370">
        <v>12.21</v>
      </c>
      <c r="J20" s="389">
        <v>13.77</v>
      </c>
      <c r="K20" s="363"/>
      <c r="L20" s="368" t="s">
        <v>467</v>
      </c>
    </row>
    <row r="21" spans="1:18" s="347" customFormat="1" ht="15.75" customHeight="1" x14ac:dyDescent="0.4">
      <c r="B21" s="347" t="s">
        <v>530</v>
      </c>
      <c r="E21" s="367">
        <v>41.99</v>
      </c>
      <c r="F21" s="370">
        <v>33.5</v>
      </c>
      <c r="G21" s="370">
        <v>30.8</v>
      </c>
      <c r="H21" s="370">
        <v>35.840000000000003</v>
      </c>
      <c r="I21" s="370">
        <v>31.17</v>
      </c>
      <c r="J21" s="389">
        <v>33.21</v>
      </c>
      <c r="K21" s="363"/>
      <c r="L21" s="368" t="s">
        <v>529</v>
      </c>
    </row>
    <row r="22" spans="1:18" s="347" customFormat="1" ht="15.75" customHeight="1" x14ac:dyDescent="0.4">
      <c r="B22" s="347" t="s">
        <v>528</v>
      </c>
      <c r="E22" s="367">
        <v>7.0000000000000007E-2</v>
      </c>
      <c r="F22" s="370" t="s">
        <v>21</v>
      </c>
      <c r="G22" s="370" t="s">
        <v>21</v>
      </c>
      <c r="H22" s="370" t="s">
        <v>21</v>
      </c>
      <c r="I22" s="370" t="s">
        <v>21</v>
      </c>
      <c r="J22" s="389" t="s">
        <v>21</v>
      </c>
      <c r="K22" s="363"/>
      <c r="L22" s="368" t="s">
        <v>527</v>
      </c>
    </row>
    <row r="23" spans="1:18" s="347" customFormat="1" ht="15.75" customHeight="1" x14ac:dyDescent="0.4">
      <c r="B23" s="347" t="s">
        <v>526</v>
      </c>
      <c r="E23" s="367" t="s">
        <v>21</v>
      </c>
      <c r="F23" s="370" t="s">
        <v>21</v>
      </c>
      <c r="G23" s="370">
        <v>0.05</v>
      </c>
      <c r="H23" s="370" t="s">
        <v>21</v>
      </c>
      <c r="I23" s="370" t="s">
        <v>21</v>
      </c>
      <c r="J23" s="389" t="s">
        <v>21</v>
      </c>
      <c r="K23" s="363"/>
      <c r="L23" s="368" t="s">
        <v>525</v>
      </c>
    </row>
    <row r="24" spans="1:18" s="347" customFormat="1" ht="15.75" customHeight="1" x14ac:dyDescent="0.4">
      <c r="B24" s="347" t="s">
        <v>524</v>
      </c>
      <c r="E24" s="367">
        <v>0.51</v>
      </c>
      <c r="F24" s="370">
        <v>0.5</v>
      </c>
      <c r="G24" s="370">
        <v>0.51</v>
      </c>
      <c r="H24" s="370">
        <v>0.51</v>
      </c>
      <c r="I24" s="370">
        <v>0.21</v>
      </c>
      <c r="J24" s="389">
        <v>0.88</v>
      </c>
      <c r="K24" s="363"/>
      <c r="L24" s="368" t="s">
        <v>10</v>
      </c>
    </row>
    <row r="25" spans="1:18" s="362" customFormat="1" ht="15.75" customHeight="1" x14ac:dyDescent="0.4">
      <c r="A25" s="362" t="s">
        <v>523</v>
      </c>
      <c r="E25" s="363"/>
      <c r="F25" s="370"/>
      <c r="G25" s="370"/>
      <c r="H25" s="370"/>
      <c r="I25" s="370"/>
      <c r="J25" s="389"/>
      <c r="K25" s="365" t="s">
        <v>522</v>
      </c>
      <c r="L25" s="366"/>
    </row>
    <row r="26" spans="1:18" s="347" customFormat="1" ht="15.75" customHeight="1" x14ac:dyDescent="0.4">
      <c r="B26" s="347" t="s">
        <v>521</v>
      </c>
      <c r="E26" s="367">
        <v>84.26</v>
      </c>
      <c r="F26" s="370">
        <v>85.8</v>
      </c>
      <c r="G26" s="370">
        <v>85.83</v>
      </c>
      <c r="H26" s="370">
        <v>82.48</v>
      </c>
      <c r="I26" s="370">
        <v>83.15</v>
      </c>
      <c r="J26" s="389">
        <v>84.94</v>
      </c>
      <c r="K26" s="363"/>
      <c r="L26" s="368" t="s">
        <v>520</v>
      </c>
    </row>
    <row r="27" spans="1:18" s="347" customFormat="1" ht="15.75" customHeight="1" x14ac:dyDescent="0.4">
      <c r="B27" s="347" t="s">
        <v>519</v>
      </c>
      <c r="E27" s="367">
        <v>0.35</v>
      </c>
      <c r="F27" s="370">
        <v>0.3</v>
      </c>
      <c r="G27" s="370">
        <v>0.63</v>
      </c>
      <c r="H27" s="370">
        <v>1.02</v>
      </c>
      <c r="I27" s="370">
        <v>0.84</v>
      </c>
      <c r="J27" s="389">
        <v>0.25</v>
      </c>
      <c r="K27" s="363"/>
      <c r="L27" s="368" t="s">
        <v>518</v>
      </c>
    </row>
    <row r="28" spans="1:18" s="347" customFormat="1" ht="15.75" customHeight="1" x14ac:dyDescent="0.4">
      <c r="B28" s="347" t="s">
        <v>517</v>
      </c>
      <c r="E28" s="367">
        <v>10.18</v>
      </c>
      <c r="F28" s="370">
        <v>9.3000000000000007</v>
      </c>
      <c r="G28" s="370">
        <v>7.38</v>
      </c>
      <c r="H28" s="370">
        <v>10.19</v>
      </c>
      <c r="I28" s="370">
        <v>11.66</v>
      </c>
      <c r="J28" s="389">
        <v>8.9700000000000006</v>
      </c>
      <c r="K28" s="363"/>
      <c r="L28" s="368" t="s">
        <v>516</v>
      </c>
    </row>
    <row r="29" spans="1:18" s="347" customFormat="1" ht="15.75" customHeight="1" x14ac:dyDescent="0.4">
      <c r="B29" s="347" t="s">
        <v>515</v>
      </c>
      <c r="E29" s="367">
        <v>5.21</v>
      </c>
      <c r="F29" s="370">
        <v>4.5999999999999996</v>
      </c>
      <c r="G29" s="370">
        <v>6.16</v>
      </c>
      <c r="H29" s="370">
        <v>6.32</v>
      </c>
      <c r="I29" s="370">
        <v>4.3</v>
      </c>
      <c r="J29" s="389">
        <v>5.84</v>
      </c>
      <c r="K29" s="363"/>
      <c r="L29" s="368" t="s">
        <v>514</v>
      </c>
    </row>
    <row r="30" spans="1:18" s="362" customFormat="1" ht="15.75" customHeight="1" x14ac:dyDescent="0.4">
      <c r="A30" s="362" t="s">
        <v>513</v>
      </c>
      <c r="E30" s="363"/>
      <c r="F30" s="370"/>
      <c r="G30" s="370"/>
      <c r="H30" s="370"/>
      <c r="I30" s="370"/>
      <c r="J30" s="389"/>
      <c r="K30" s="365" t="s">
        <v>512</v>
      </c>
      <c r="L30" s="366"/>
    </row>
    <row r="31" spans="1:18" s="347" customFormat="1" ht="15.75" customHeight="1" x14ac:dyDescent="0.4">
      <c r="B31" s="347" t="s">
        <v>496</v>
      </c>
      <c r="E31" s="367">
        <v>98.01</v>
      </c>
      <c r="F31" s="370">
        <v>99.5</v>
      </c>
      <c r="G31" s="370">
        <v>87.63</v>
      </c>
      <c r="H31" s="370">
        <v>97.42</v>
      </c>
      <c r="I31" s="370">
        <v>96.95</v>
      </c>
      <c r="J31" s="389">
        <v>76.72</v>
      </c>
      <c r="K31" s="363"/>
      <c r="L31" s="368" t="s">
        <v>511</v>
      </c>
    </row>
    <row r="32" spans="1:18" s="347" customFormat="1" ht="15.75" customHeight="1" x14ac:dyDescent="0.4">
      <c r="B32" s="347" t="s">
        <v>494</v>
      </c>
      <c r="E32" s="367">
        <v>0.51</v>
      </c>
      <c r="F32" s="370">
        <v>0.1</v>
      </c>
      <c r="G32" s="370">
        <v>8.1300000000000008</v>
      </c>
      <c r="H32" s="370">
        <v>0.4</v>
      </c>
      <c r="I32" s="370">
        <v>1.59</v>
      </c>
      <c r="J32" s="389">
        <v>2.2000000000000002</v>
      </c>
      <c r="K32" s="363"/>
      <c r="L32" s="368" t="s">
        <v>510</v>
      </c>
    </row>
    <row r="33" spans="1:12" s="347" customFormat="1" ht="15.75" customHeight="1" x14ac:dyDescent="0.4">
      <c r="B33" s="347" t="s">
        <v>492</v>
      </c>
      <c r="E33" s="367" t="s">
        <v>21</v>
      </c>
      <c r="F33" s="370" t="s">
        <v>21</v>
      </c>
      <c r="G33" s="370">
        <v>0.4</v>
      </c>
      <c r="H33" s="370">
        <v>0.34</v>
      </c>
      <c r="I33" s="370" t="s">
        <v>21</v>
      </c>
      <c r="J33" s="389">
        <v>15.91</v>
      </c>
      <c r="K33" s="363"/>
      <c r="L33" s="368" t="s">
        <v>491</v>
      </c>
    </row>
    <row r="34" spans="1:12" s="347" customFormat="1" ht="15.75" customHeight="1" x14ac:dyDescent="0.4">
      <c r="B34" s="347" t="s">
        <v>509</v>
      </c>
      <c r="E34" s="367">
        <v>0.27</v>
      </c>
      <c r="F34" s="370" t="s">
        <v>21</v>
      </c>
      <c r="G34" s="370">
        <v>2.75</v>
      </c>
      <c r="H34" s="370">
        <v>0.82</v>
      </c>
      <c r="I34" s="370">
        <v>1</v>
      </c>
      <c r="J34" s="389">
        <v>4.3600000000000003</v>
      </c>
      <c r="K34" s="363"/>
      <c r="L34" s="368" t="s">
        <v>508</v>
      </c>
    </row>
    <row r="35" spans="1:12" s="347" customFormat="1" ht="15.75" customHeight="1" x14ac:dyDescent="0.4">
      <c r="B35" s="347" t="s">
        <v>488</v>
      </c>
      <c r="E35" s="367">
        <v>0.79</v>
      </c>
      <c r="F35" s="370" t="s">
        <v>21</v>
      </c>
      <c r="G35" s="370" t="s">
        <v>21</v>
      </c>
      <c r="H35" s="370" t="s">
        <v>21</v>
      </c>
      <c r="I35" s="370">
        <v>0.2</v>
      </c>
      <c r="J35" s="389">
        <v>0.51</v>
      </c>
      <c r="K35" s="363"/>
      <c r="L35" s="368" t="s">
        <v>507</v>
      </c>
    </row>
    <row r="36" spans="1:12" s="347" customFormat="1" ht="15.75" customHeight="1" x14ac:dyDescent="0.4">
      <c r="B36" s="347" t="s">
        <v>486</v>
      </c>
      <c r="E36" s="367">
        <v>0.36</v>
      </c>
      <c r="F36" s="370">
        <v>0.4</v>
      </c>
      <c r="G36" s="370">
        <v>0.77</v>
      </c>
      <c r="H36" s="370">
        <v>1.03</v>
      </c>
      <c r="I36" s="370">
        <v>0.19</v>
      </c>
      <c r="J36" s="389">
        <v>0.3</v>
      </c>
      <c r="K36" s="363"/>
      <c r="L36" s="347" t="s">
        <v>485</v>
      </c>
    </row>
    <row r="37" spans="1:12" s="347" customFormat="1" ht="15.75" customHeight="1" x14ac:dyDescent="0.4">
      <c r="B37" s="347" t="s">
        <v>14</v>
      </c>
      <c r="E37" s="367" t="s">
        <v>21</v>
      </c>
      <c r="F37" s="370" t="s">
        <v>21</v>
      </c>
      <c r="G37" s="370">
        <v>0.28000000000000003</v>
      </c>
      <c r="H37" s="370" t="s">
        <v>21</v>
      </c>
      <c r="I37" s="370" t="s">
        <v>21</v>
      </c>
      <c r="J37" s="389" t="s">
        <v>21</v>
      </c>
      <c r="K37" s="363"/>
      <c r="L37" s="347" t="s">
        <v>10</v>
      </c>
    </row>
    <row r="38" spans="1:12" s="96" customFormat="1" ht="30.75" customHeight="1" x14ac:dyDescent="0.5">
      <c r="A38" s="96" t="s">
        <v>600</v>
      </c>
      <c r="C38" s="285"/>
      <c r="J38" s="382"/>
    </row>
    <row r="39" spans="1:12" s="95" customFormat="1" ht="15.75" customHeight="1" x14ac:dyDescent="0.5">
      <c r="A39" s="96" t="s">
        <v>601</v>
      </c>
      <c r="C39" s="285"/>
      <c r="D39" s="96"/>
      <c r="J39" s="383"/>
    </row>
    <row r="40" spans="1:12" ht="2.25" customHeight="1" x14ac:dyDescent="0.5">
      <c r="A40" s="93"/>
      <c r="B40" s="93"/>
      <c r="C40" s="93"/>
      <c r="D40" s="93"/>
      <c r="E40" s="93"/>
      <c r="F40" s="93"/>
      <c r="G40" s="93"/>
      <c r="H40" s="93"/>
      <c r="I40" s="93"/>
      <c r="J40" s="384"/>
      <c r="K40" s="284"/>
      <c r="L40" s="284"/>
    </row>
    <row r="41" spans="1:12" s="283" customFormat="1" ht="12" customHeight="1" x14ac:dyDescent="0.4">
      <c r="A41" s="567" t="s">
        <v>506</v>
      </c>
      <c r="B41" s="567"/>
      <c r="C41" s="567"/>
      <c r="D41" s="567"/>
      <c r="E41" s="644" t="s">
        <v>505</v>
      </c>
      <c r="F41" s="644" t="s">
        <v>504</v>
      </c>
      <c r="G41" s="644" t="s">
        <v>503</v>
      </c>
      <c r="H41" s="644" t="s">
        <v>502</v>
      </c>
      <c r="I41" s="644" t="s">
        <v>581</v>
      </c>
      <c r="J41" s="646" t="s">
        <v>598</v>
      </c>
      <c r="K41" s="634" t="s">
        <v>501</v>
      </c>
      <c r="L41" s="635"/>
    </row>
    <row r="42" spans="1:12" s="283" customFormat="1" ht="12" customHeight="1" x14ac:dyDescent="0.4">
      <c r="A42" s="648"/>
      <c r="B42" s="648"/>
      <c r="C42" s="648"/>
      <c r="D42" s="648"/>
      <c r="E42" s="645"/>
      <c r="F42" s="645"/>
      <c r="G42" s="645"/>
      <c r="H42" s="645"/>
      <c r="I42" s="645"/>
      <c r="J42" s="647"/>
      <c r="K42" s="636"/>
      <c r="L42" s="637"/>
    </row>
    <row r="43" spans="1:12" s="283" customFormat="1" ht="12" customHeight="1" x14ac:dyDescent="0.4">
      <c r="A43" s="648"/>
      <c r="B43" s="648"/>
      <c r="C43" s="648"/>
      <c r="D43" s="648"/>
      <c r="E43" s="632" t="s">
        <v>15</v>
      </c>
      <c r="F43" s="632" t="s">
        <v>175</v>
      </c>
      <c r="G43" s="632" t="s">
        <v>174</v>
      </c>
      <c r="H43" s="632" t="s">
        <v>173</v>
      </c>
      <c r="I43" s="632" t="s">
        <v>19</v>
      </c>
      <c r="J43" s="642" t="s">
        <v>599</v>
      </c>
      <c r="K43" s="636"/>
      <c r="L43" s="637"/>
    </row>
    <row r="44" spans="1:12" s="283" customFormat="1" ht="12" customHeight="1" x14ac:dyDescent="0.4">
      <c r="A44" s="649"/>
      <c r="B44" s="649"/>
      <c r="C44" s="649"/>
      <c r="D44" s="649"/>
      <c r="E44" s="633"/>
      <c r="F44" s="633"/>
      <c r="G44" s="633"/>
      <c r="H44" s="633"/>
      <c r="I44" s="633"/>
      <c r="J44" s="643"/>
      <c r="K44" s="638"/>
      <c r="L44" s="639"/>
    </row>
    <row r="45" spans="1:12" s="94" customFormat="1" ht="3" customHeight="1" x14ac:dyDescent="0.45">
      <c r="A45" s="318"/>
      <c r="B45" s="318"/>
      <c r="C45" s="318"/>
      <c r="D45" s="318"/>
      <c r="E45" s="282"/>
      <c r="F45" s="282"/>
      <c r="G45" s="282"/>
      <c r="H45" s="282"/>
      <c r="I45" s="282"/>
      <c r="J45" s="390"/>
      <c r="K45" s="281"/>
      <c r="L45" s="318"/>
    </row>
    <row r="46" spans="1:12" s="362" customFormat="1" ht="18" customHeight="1" x14ac:dyDescent="0.4">
      <c r="A46" s="362" t="s">
        <v>500</v>
      </c>
      <c r="E46" s="365"/>
      <c r="F46" s="371"/>
      <c r="G46" s="370"/>
      <c r="H46" s="370"/>
      <c r="I46" s="370"/>
      <c r="J46" s="389"/>
      <c r="K46" s="365" t="s">
        <v>499</v>
      </c>
      <c r="L46" s="366"/>
    </row>
    <row r="47" spans="1:12" s="362" customFormat="1" ht="15" customHeight="1" x14ac:dyDescent="0.4">
      <c r="B47" s="347" t="s">
        <v>498</v>
      </c>
      <c r="E47" s="367">
        <v>27.44</v>
      </c>
      <c r="F47" s="370">
        <v>33.5</v>
      </c>
      <c r="G47" s="370">
        <v>33.380000000000003</v>
      </c>
      <c r="H47" s="370">
        <v>43.24</v>
      </c>
      <c r="I47" s="370">
        <v>44.3</v>
      </c>
      <c r="J47" s="389">
        <v>51.79</v>
      </c>
      <c r="K47" s="365"/>
      <c r="L47" s="368" t="s">
        <v>497</v>
      </c>
    </row>
    <row r="48" spans="1:12" s="347" customFormat="1" ht="15" customHeight="1" x14ac:dyDescent="0.4">
      <c r="B48" s="347" t="s">
        <v>496</v>
      </c>
      <c r="E48" s="367">
        <v>0.64</v>
      </c>
      <c r="F48" s="370">
        <v>2.2000000000000002</v>
      </c>
      <c r="G48" s="370">
        <v>1.06</v>
      </c>
      <c r="H48" s="370">
        <v>0.79</v>
      </c>
      <c r="I48" s="370">
        <v>0.6</v>
      </c>
      <c r="J48" s="389">
        <v>0.28000000000000003</v>
      </c>
      <c r="K48" s="363"/>
      <c r="L48" s="368" t="s">
        <v>495</v>
      </c>
    </row>
    <row r="49" spans="1:12" s="347" customFormat="1" ht="15" customHeight="1" x14ac:dyDescent="0.4">
      <c r="B49" s="347" t="s">
        <v>494</v>
      </c>
      <c r="E49" s="367">
        <v>0.06</v>
      </c>
      <c r="F49" s="370" t="s">
        <v>21</v>
      </c>
      <c r="G49" s="370" t="s">
        <v>21</v>
      </c>
      <c r="H49" s="370" t="s">
        <v>21</v>
      </c>
      <c r="I49" s="370">
        <v>0.1</v>
      </c>
      <c r="J49" s="389">
        <v>0.04</v>
      </c>
      <c r="K49" s="363"/>
      <c r="L49" s="368" t="s">
        <v>493</v>
      </c>
    </row>
    <row r="50" spans="1:12" s="347" customFormat="1" ht="15" customHeight="1" x14ac:dyDescent="0.4">
      <c r="B50" s="347" t="s">
        <v>492</v>
      </c>
      <c r="E50" s="367" t="s">
        <v>21</v>
      </c>
      <c r="F50" s="370" t="s">
        <v>21</v>
      </c>
      <c r="G50" s="370" t="s">
        <v>21</v>
      </c>
      <c r="H50" s="370" t="s">
        <v>21</v>
      </c>
      <c r="I50" s="370" t="s">
        <v>21</v>
      </c>
      <c r="J50" s="389" t="s">
        <v>21</v>
      </c>
      <c r="K50" s="363"/>
      <c r="L50" s="368" t="s">
        <v>491</v>
      </c>
    </row>
    <row r="51" spans="1:12" s="347" customFormat="1" ht="15" customHeight="1" x14ac:dyDescent="0.4">
      <c r="B51" s="347" t="s">
        <v>490</v>
      </c>
      <c r="E51" s="367">
        <v>0.36</v>
      </c>
      <c r="F51" s="367">
        <v>0.36</v>
      </c>
      <c r="G51" s="367">
        <v>0.36</v>
      </c>
      <c r="H51" s="370" t="s">
        <v>21</v>
      </c>
      <c r="I51" s="370" t="s">
        <v>21</v>
      </c>
      <c r="J51" s="389" t="s">
        <v>21</v>
      </c>
      <c r="K51" s="363"/>
      <c r="L51" s="368" t="s">
        <v>489</v>
      </c>
    </row>
    <row r="52" spans="1:12" s="347" customFormat="1" ht="15" customHeight="1" x14ac:dyDescent="0.4">
      <c r="B52" s="347" t="s">
        <v>488</v>
      </c>
      <c r="E52" s="367" t="s">
        <v>21</v>
      </c>
      <c r="F52" s="370" t="s">
        <v>21</v>
      </c>
      <c r="G52" s="370" t="s">
        <v>21</v>
      </c>
      <c r="H52" s="370" t="s">
        <v>21</v>
      </c>
      <c r="I52" s="370" t="s">
        <v>21</v>
      </c>
      <c r="J52" s="389" t="s">
        <v>21</v>
      </c>
      <c r="K52" s="363"/>
      <c r="L52" s="368" t="s">
        <v>487</v>
      </c>
    </row>
    <row r="53" spans="1:12" s="347" customFormat="1" ht="15" customHeight="1" x14ac:dyDescent="0.4">
      <c r="B53" s="347" t="s">
        <v>486</v>
      </c>
      <c r="E53" s="367">
        <v>69.25</v>
      </c>
      <c r="F53" s="370">
        <v>62.8</v>
      </c>
      <c r="G53" s="370">
        <v>62.44</v>
      </c>
      <c r="H53" s="370">
        <v>52.3</v>
      </c>
      <c r="I53" s="370">
        <v>52.3</v>
      </c>
      <c r="J53" s="389">
        <v>44.21</v>
      </c>
      <c r="K53" s="363"/>
      <c r="L53" s="368" t="s">
        <v>485</v>
      </c>
    </row>
    <row r="54" spans="1:12" s="347" customFormat="1" ht="15" customHeight="1" x14ac:dyDescent="0.4">
      <c r="B54" s="347" t="s">
        <v>9</v>
      </c>
      <c r="E54" s="367" t="s">
        <v>21</v>
      </c>
      <c r="F54" s="370">
        <v>1.5</v>
      </c>
      <c r="G54" s="370">
        <v>3.12</v>
      </c>
      <c r="H54" s="370">
        <v>3.64</v>
      </c>
      <c r="I54" s="370">
        <v>2.7</v>
      </c>
      <c r="J54" s="389">
        <v>3.69</v>
      </c>
      <c r="K54" s="363"/>
      <c r="L54" s="347" t="s">
        <v>10</v>
      </c>
    </row>
    <row r="55" spans="1:12" s="362" customFormat="1" ht="15.75" customHeight="1" x14ac:dyDescent="0.4">
      <c r="A55" s="362" t="s">
        <v>484</v>
      </c>
      <c r="E55" s="367"/>
      <c r="F55" s="370"/>
      <c r="G55" s="370"/>
      <c r="H55" s="370"/>
      <c r="I55" s="370"/>
      <c r="J55" s="379"/>
      <c r="K55" s="365" t="s">
        <v>483</v>
      </c>
      <c r="L55" s="366"/>
    </row>
    <row r="56" spans="1:12" s="362" customFormat="1" ht="15" customHeight="1" x14ac:dyDescent="0.4">
      <c r="B56" s="347" t="s">
        <v>482</v>
      </c>
      <c r="E56" s="367">
        <v>0.2</v>
      </c>
      <c r="F56" s="370">
        <v>0.3</v>
      </c>
      <c r="G56" s="370">
        <v>0.78</v>
      </c>
      <c r="H56" s="370">
        <v>0.26</v>
      </c>
      <c r="I56" s="370">
        <v>0.31</v>
      </c>
      <c r="J56" s="380">
        <v>0.3</v>
      </c>
      <c r="K56" s="365"/>
      <c r="L56" s="368" t="s">
        <v>481</v>
      </c>
    </row>
    <row r="57" spans="1:12" s="347" customFormat="1" ht="15" customHeight="1" x14ac:dyDescent="0.4">
      <c r="B57" s="347" t="s">
        <v>480</v>
      </c>
      <c r="E57" s="367">
        <v>22.71</v>
      </c>
      <c r="F57" s="370">
        <v>28.8</v>
      </c>
      <c r="G57" s="370">
        <v>28.31</v>
      </c>
      <c r="H57" s="370">
        <v>34.72</v>
      </c>
      <c r="I57" s="370">
        <v>39.31</v>
      </c>
      <c r="J57" s="380">
        <v>34.64</v>
      </c>
      <c r="K57" s="363"/>
      <c r="L57" s="368" t="s">
        <v>479</v>
      </c>
    </row>
    <row r="58" spans="1:12" s="347" customFormat="1" ht="15" customHeight="1" x14ac:dyDescent="0.4">
      <c r="B58" s="347" t="s">
        <v>478</v>
      </c>
      <c r="E58" s="367">
        <v>72.94</v>
      </c>
      <c r="F58" s="370">
        <v>66.8</v>
      </c>
      <c r="G58" s="370">
        <v>64.22</v>
      </c>
      <c r="H58" s="370">
        <v>57.09</v>
      </c>
      <c r="I58" s="370">
        <v>54.5</v>
      </c>
      <c r="J58" s="380">
        <v>55.78</v>
      </c>
      <c r="K58" s="363"/>
      <c r="L58" s="368" t="s">
        <v>477</v>
      </c>
    </row>
    <row r="59" spans="1:12" s="347" customFormat="1" ht="15" customHeight="1" x14ac:dyDescent="0.4">
      <c r="B59" s="347" t="s">
        <v>476</v>
      </c>
      <c r="E59" s="367">
        <v>4.1399999999999997</v>
      </c>
      <c r="F59" s="370">
        <v>4.0999999999999996</v>
      </c>
      <c r="G59" s="370">
        <v>6.69</v>
      </c>
      <c r="H59" s="370">
        <v>7.92</v>
      </c>
      <c r="I59" s="370">
        <v>5.93</v>
      </c>
      <c r="J59" s="380">
        <v>9.2799999999999994</v>
      </c>
      <c r="K59" s="363"/>
      <c r="L59" s="368" t="s">
        <v>475</v>
      </c>
    </row>
    <row r="60" spans="1:12" s="347" customFormat="1" ht="15" customHeight="1" x14ac:dyDescent="0.4">
      <c r="B60" s="347" t="s">
        <v>474</v>
      </c>
      <c r="E60" s="367" t="s">
        <v>21</v>
      </c>
      <c r="F60" s="370" t="s">
        <v>21</v>
      </c>
      <c r="G60" s="370" t="s">
        <v>21</v>
      </c>
      <c r="H60" s="370" t="s">
        <v>21</v>
      </c>
      <c r="I60" s="370" t="s">
        <v>21</v>
      </c>
      <c r="J60" s="389" t="s">
        <v>21</v>
      </c>
      <c r="K60" s="363"/>
      <c r="L60" s="368" t="s">
        <v>473</v>
      </c>
    </row>
    <row r="61" spans="1:12" s="362" customFormat="1" ht="15.75" customHeight="1" x14ac:dyDescent="0.4">
      <c r="A61" s="362" t="s">
        <v>472</v>
      </c>
      <c r="E61" s="367"/>
      <c r="F61" s="370"/>
      <c r="G61" s="370"/>
      <c r="H61" s="370"/>
      <c r="I61" s="370"/>
      <c r="J61" s="389"/>
      <c r="K61" s="365" t="s">
        <v>471</v>
      </c>
      <c r="L61" s="366"/>
    </row>
    <row r="62" spans="1:12" s="347" customFormat="1" ht="15" customHeight="1" x14ac:dyDescent="0.4">
      <c r="B62" s="347" t="s">
        <v>470</v>
      </c>
      <c r="E62" s="367">
        <v>12.11</v>
      </c>
      <c r="F62" s="370">
        <v>9.3000000000000007</v>
      </c>
      <c r="G62" s="370">
        <v>14.62</v>
      </c>
      <c r="H62" s="370">
        <v>12.46</v>
      </c>
      <c r="I62" s="370">
        <v>9.9499999999999993</v>
      </c>
      <c r="J62" s="389">
        <v>11.57</v>
      </c>
      <c r="K62" s="363"/>
      <c r="L62" s="368" t="s">
        <v>469</v>
      </c>
    </row>
    <row r="63" spans="1:12" s="347" customFormat="1" ht="15" customHeight="1" x14ac:dyDescent="0.4">
      <c r="B63" s="347" t="s">
        <v>468</v>
      </c>
      <c r="E63" s="367">
        <v>8.64</v>
      </c>
      <c r="F63" s="370">
        <v>16.2</v>
      </c>
      <c r="G63" s="370">
        <v>7.51</v>
      </c>
      <c r="H63" s="370">
        <v>7.51</v>
      </c>
      <c r="I63" s="370">
        <v>7.12</v>
      </c>
      <c r="J63" s="389">
        <v>10.210000000000001</v>
      </c>
      <c r="K63" s="363"/>
      <c r="L63" s="368" t="s">
        <v>467</v>
      </c>
    </row>
    <row r="64" spans="1:12" s="347" customFormat="1" ht="15" customHeight="1" x14ac:dyDescent="0.4">
      <c r="B64" s="347" t="s">
        <v>466</v>
      </c>
      <c r="E64" s="367">
        <v>0.06</v>
      </c>
      <c r="F64" s="370" t="s">
        <v>21</v>
      </c>
      <c r="G64" s="370" t="s">
        <v>21</v>
      </c>
      <c r="H64" s="370" t="s">
        <v>21</v>
      </c>
      <c r="I64" s="370">
        <v>0.09</v>
      </c>
      <c r="J64" s="389">
        <v>0.22</v>
      </c>
      <c r="K64" s="363"/>
      <c r="L64" s="368" t="s">
        <v>465</v>
      </c>
    </row>
    <row r="65" spans="1:12" s="347" customFormat="1" ht="15" customHeight="1" x14ac:dyDescent="0.4">
      <c r="B65" s="347" t="s">
        <v>464</v>
      </c>
      <c r="E65" s="367">
        <v>67.56</v>
      </c>
      <c r="F65" s="370">
        <v>59.1</v>
      </c>
      <c r="G65" s="370">
        <v>66.28</v>
      </c>
      <c r="H65" s="370">
        <v>61.37</v>
      </c>
      <c r="I65" s="370">
        <v>69.430000000000007</v>
      </c>
      <c r="J65" s="389">
        <v>68.47</v>
      </c>
      <c r="K65" s="363"/>
      <c r="L65" s="368" t="s">
        <v>463</v>
      </c>
    </row>
    <row r="66" spans="1:12" s="347" customFormat="1" ht="15" customHeight="1" x14ac:dyDescent="0.4">
      <c r="B66" s="347" t="s">
        <v>462</v>
      </c>
      <c r="E66" s="367">
        <v>0.93</v>
      </c>
      <c r="F66" s="370">
        <v>1.2</v>
      </c>
      <c r="G66" s="370">
        <v>1.35</v>
      </c>
      <c r="H66" s="370">
        <v>1.58</v>
      </c>
      <c r="I66" s="370">
        <v>2</v>
      </c>
      <c r="J66" s="389">
        <v>1.17</v>
      </c>
      <c r="K66" s="363"/>
      <c r="L66" s="368" t="s">
        <v>461</v>
      </c>
    </row>
    <row r="67" spans="1:12" s="347" customFormat="1" ht="15" customHeight="1" x14ac:dyDescent="0.4">
      <c r="B67" s="347" t="s">
        <v>9</v>
      </c>
      <c r="E67" s="372" t="s">
        <v>21</v>
      </c>
      <c r="F67" s="370" t="s">
        <v>21</v>
      </c>
      <c r="G67" s="373">
        <v>0.04</v>
      </c>
      <c r="H67" s="374" t="s">
        <v>21</v>
      </c>
      <c r="I67" s="374" t="s">
        <v>21</v>
      </c>
      <c r="J67" s="391" t="s">
        <v>21</v>
      </c>
      <c r="K67" s="368"/>
      <c r="L67" s="368" t="s">
        <v>460</v>
      </c>
    </row>
    <row r="68" spans="1:12" s="347" customFormat="1" ht="15" customHeight="1" x14ac:dyDescent="0.4">
      <c r="B68" s="347" t="s">
        <v>459</v>
      </c>
      <c r="E68" s="372">
        <v>10.7</v>
      </c>
      <c r="F68" s="370">
        <v>14.2</v>
      </c>
      <c r="G68" s="374">
        <v>10.199999999999999</v>
      </c>
      <c r="H68" s="374">
        <v>17.05</v>
      </c>
      <c r="I68" s="374">
        <v>11.42</v>
      </c>
      <c r="J68" s="391">
        <v>8.34</v>
      </c>
      <c r="K68" s="368"/>
      <c r="L68" s="368" t="s">
        <v>458</v>
      </c>
    </row>
    <row r="69" spans="1:12" s="254" customFormat="1" ht="3" customHeight="1" x14ac:dyDescent="0.5">
      <c r="A69" s="274"/>
      <c r="B69" s="274"/>
      <c r="C69" s="274"/>
      <c r="D69" s="277"/>
      <c r="E69" s="276"/>
      <c r="F69" s="276"/>
      <c r="G69" s="276"/>
      <c r="H69" s="276"/>
      <c r="I69" s="276"/>
      <c r="J69" s="392"/>
      <c r="K69" s="275"/>
      <c r="L69" s="274"/>
    </row>
    <row r="70" spans="1:12" s="254" customFormat="1" ht="3" customHeight="1" x14ac:dyDescent="0.5">
      <c r="A70" s="273"/>
      <c r="B70" s="273"/>
      <c r="C70" s="273"/>
      <c r="D70" s="273"/>
      <c r="E70" s="273"/>
      <c r="F70" s="273"/>
      <c r="G70" s="273"/>
      <c r="H70" s="273"/>
      <c r="I70" s="273"/>
      <c r="J70" s="393"/>
      <c r="K70" s="273"/>
      <c r="L70" s="273"/>
    </row>
    <row r="71" spans="1:12" s="254" customFormat="1" ht="17.25" customHeight="1" x14ac:dyDescent="0.5">
      <c r="A71" s="254" t="s">
        <v>579</v>
      </c>
      <c r="J71" s="394"/>
    </row>
    <row r="72" spans="1:12" s="254" customFormat="1" ht="16.5" customHeight="1" x14ac:dyDescent="0.5">
      <c r="B72" s="254" t="s">
        <v>580</v>
      </c>
      <c r="J72" s="394"/>
    </row>
    <row r="73" spans="1:12" ht="16.5" customHeight="1" x14ac:dyDescent="0.5">
      <c r="B73" s="254"/>
      <c r="C73" s="254"/>
      <c r="D73" s="254"/>
      <c r="E73" s="254"/>
      <c r="F73" s="254"/>
      <c r="G73" s="254"/>
      <c r="H73" s="254"/>
      <c r="I73" s="254"/>
      <c r="J73" s="394"/>
      <c r="K73" s="254"/>
    </row>
    <row r="74" spans="1:12" x14ac:dyDescent="0.5">
      <c r="B74" s="254"/>
      <c r="C74" s="254"/>
      <c r="D74" s="1"/>
      <c r="E74" s="254"/>
      <c r="F74" s="254"/>
      <c r="G74" s="254"/>
      <c r="H74" s="254"/>
      <c r="I74" s="254"/>
      <c r="J74" s="394"/>
      <c r="K74" s="254"/>
    </row>
    <row r="75" spans="1:12" x14ac:dyDescent="0.5">
      <c r="D75" s="1"/>
    </row>
  </sheetData>
  <mergeCells count="30">
    <mergeCell ref="A9:D9"/>
    <mergeCell ref="A5:D8"/>
    <mergeCell ref="A41:D44"/>
    <mergeCell ref="E43:E44"/>
    <mergeCell ref="E5:E6"/>
    <mergeCell ref="F41:F42"/>
    <mergeCell ref="J41:J42"/>
    <mergeCell ref="E7:E8"/>
    <mergeCell ref="G5:G6"/>
    <mergeCell ref="G7:G8"/>
    <mergeCell ref="E41:E42"/>
    <mergeCell ref="I5:I6"/>
    <mergeCell ref="I7:I8"/>
    <mergeCell ref="I41:I42"/>
    <mergeCell ref="I43:I44"/>
    <mergeCell ref="K41:L44"/>
    <mergeCell ref="K5:L8"/>
    <mergeCell ref="K9:L9"/>
    <mergeCell ref="F43:F44"/>
    <mergeCell ref="J43:J44"/>
    <mergeCell ref="G41:G42"/>
    <mergeCell ref="G43:G44"/>
    <mergeCell ref="H5:H6"/>
    <mergeCell ref="H7:H8"/>
    <mergeCell ref="H41:H42"/>
    <mergeCell ref="H43:H44"/>
    <mergeCell ref="J5:J6"/>
    <mergeCell ref="J7:J8"/>
    <mergeCell ref="F5:F6"/>
    <mergeCell ref="F7:F8"/>
  </mergeCells>
  <pageMargins left="0.74803149606299213" right="0" top="0.70866141732283472" bottom="0.51181102362204722" header="0.51181102362204722" footer="0.51181102362204722"/>
  <pageSetup paperSize="9" scale="9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522"/>
  <sheetViews>
    <sheetView topLeftCell="A416" workbookViewId="0">
      <selection activeCell="E421" sqref="E421"/>
    </sheetView>
  </sheetViews>
  <sheetFormatPr defaultColWidth="11.28515625" defaultRowHeight="15" customHeight="1" x14ac:dyDescent="0.2"/>
  <cols>
    <col min="1" max="1" width="31.42578125" style="397" customWidth="1"/>
    <col min="2" max="4" width="15.28515625" style="397" customWidth="1"/>
    <col min="5" max="16384" width="11.28515625" style="397"/>
  </cols>
  <sheetData>
    <row r="1" spans="1:7" ht="15" customHeight="1" x14ac:dyDescent="0.2">
      <c r="A1" s="401"/>
      <c r="B1" s="420"/>
      <c r="C1" s="420"/>
      <c r="D1" s="420"/>
      <c r="E1" s="420"/>
    </row>
    <row r="2" spans="1:7" ht="15" customHeight="1" x14ac:dyDescent="0.2">
      <c r="A2" s="401"/>
      <c r="B2" s="421" t="s">
        <v>657</v>
      </c>
      <c r="C2" s="420"/>
      <c r="D2" s="420"/>
      <c r="E2" s="420"/>
    </row>
    <row r="3" spans="1:7" ht="15" customHeight="1" x14ac:dyDescent="0.2">
      <c r="A3" s="401"/>
      <c r="B3" s="421" t="s">
        <v>656</v>
      </c>
      <c r="C3" s="420"/>
      <c r="D3" s="420"/>
      <c r="E3" s="420"/>
    </row>
    <row r="4" spans="1:7" ht="15" customHeight="1" x14ac:dyDescent="0.2">
      <c r="A4" s="419"/>
      <c r="B4" s="418" t="s">
        <v>2</v>
      </c>
      <c r="C4" s="418" t="s">
        <v>3</v>
      </c>
      <c r="D4" s="418" t="s">
        <v>1</v>
      </c>
      <c r="E4" s="418" t="s">
        <v>655</v>
      </c>
      <c r="F4" s="417"/>
    </row>
    <row r="5" spans="1:7" s="414" customFormat="1" ht="14.25" x14ac:dyDescent="0.2">
      <c r="A5" s="416"/>
      <c r="B5" s="415" t="s">
        <v>654</v>
      </c>
      <c r="C5" s="415" t="s">
        <v>653</v>
      </c>
      <c r="D5" s="415" t="s">
        <v>652</v>
      </c>
      <c r="E5" s="415" t="s">
        <v>651</v>
      </c>
    </row>
    <row r="6" spans="1:7" ht="15" customHeight="1" x14ac:dyDescent="0.2">
      <c r="A6" s="401" t="s">
        <v>1001</v>
      </c>
      <c r="B6" s="411">
        <v>1303951</v>
      </c>
      <c r="C6" s="411">
        <v>1342450</v>
      </c>
      <c r="D6" s="411">
        <v>2646401</v>
      </c>
      <c r="E6" s="411">
        <v>965320</v>
      </c>
      <c r="F6" s="410"/>
    </row>
    <row r="7" spans="1:7" ht="15" customHeight="1" x14ac:dyDescent="0.2">
      <c r="A7" s="401" t="s">
        <v>123</v>
      </c>
      <c r="B7" s="411">
        <f>SUM(B9:B17)</f>
        <v>227043</v>
      </c>
      <c r="C7" s="411">
        <f>SUM(C9:C17)</f>
        <v>237896</v>
      </c>
      <c r="D7" s="411">
        <f>SUM(D9:D17)</f>
        <v>464939</v>
      </c>
      <c r="E7" s="411">
        <f>SUM(E9:E17)</f>
        <v>229351</v>
      </c>
      <c r="F7" s="410"/>
    </row>
    <row r="8" spans="1:7" ht="15" customHeight="1" x14ac:dyDescent="0.2">
      <c r="A8" s="409" t="s">
        <v>1000</v>
      </c>
      <c r="B8" s="408">
        <f>SUM(B9:B16)</f>
        <v>120513</v>
      </c>
      <c r="C8" s="408">
        <f>SUM(C9:C16)</f>
        <v>121485</v>
      </c>
      <c r="D8" s="408">
        <f>SUM(D9:D16)</f>
        <v>241998</v>
      </c>
      <c r="E8" s="408">
        <f>SUM(E9:E16)</f>
        <v>126975</v>
      </c>
      <c r="F8" s="407"/>
    </row>
    <row r="9" spans="1:7" ht="15" customHeight="1" x14ac:dyDescent="0.2">
      <c r="A9" s="401" t="s">
        <v>999</v>
      </c>
      <c r="B9" s="400">
        <v>3069</v>
      </c>
      <c r="C9" s="400">
        <v>3089</v>
      </c>
      <c r="D9" s="400">
        <v>6158</v>
      </c>
      <c r="E9" s="400">
        <v>1724</v>
      </c>
      <c r="F9" s="402"/>
    </row>
    <row r="10" spans="1:7" ht="15" customHeight="1" x14ac:dyDescent="0.2">
      <c r="A10" s="401" t="s">
        <v>998</v>
      </c>
      <c r="B10" s="400">
        <v>15517</v>
      </c>
      <c r="C10" s="400">
        <v>13502</v>
      </c>
      <c r="D10" s="400">
        <v>29019</v>
      </c>
      <c r="E10" s="400">
        <v>12724</v>
      </c>
      <c r="F10" s="402"/>
      <c r="G10" s="402"/>
    </row>
    <row r="11" spans="1:7" ht="15" customHeight="1" x14ac:dyDescent="0.2">
      <c r="A11" s="401" t="s">
        <v>997</v>
      </c>
      <c r="B11" s="400">
        <v>13138</v>
      </c>
      <c r="C11" s="400">
        <v>14427</v>
      </c>
      <c r="D11" s="400">
        <v>27565</v>
      </c>
      <c r="E11" s="400">
        <v>13127</v>
      </c>
      <c r="F11" s="402"/>
      <c r="G11" s="402"/>
    </row>
    <row r="12" spans="1:7" ht="15" customHeight="1" x14ac:dyDescent="0.2">
      <c r="A12" s="401" t="s">
        <v>996</v>
      </c>
      <c r="B12" s="400">
        <v>4684</v>
      </c>
      <c r="C12" s="400">
        <v>5118</v>
      </c>
      <c r="D12" s="400">
        <v>9802</v>
      </c>
      <c r="E12" s="400">
        <v>4928</v>
      </c>
      <c r="F12" s="402"/>
      <c r="G12" s="402"/>
    </row>
    <row r="13" spans="1:7" ht="15" customHeight="1" x14ac:dyDescent="0.2">
      <c r="A13" s="401" t="s">
        <v>995</v>
      </c>
      <c r="B13" s="400">
        <v>12197</v>
      </c>
      <c r="C13" s="400">
        <v>5110</v>
      </c>
      <c r="D13" s="400">
        <v>17307</v>
      </c>
      <c r="E13" s="400">
        <v>11273</v>
      </c>
      <c r="F13" s="402"/>
      <c r="G13" s="402"/>
    </row>
    <row r="14" spans="1:7" ht="15" customHeight="1" x14ac:dyDescent="0.2">
      <c r="A14" s="401" t="s">
        <v>994</v>
      </c>
      <c r="B14" s="400">
        <v>8335</v>
      </c>
      <c r="C14" s="400">
        <v>8327</v>
      </c>
      <c r="D14" s="400">
        <v>16662</v>
      </c>
      <c r="E14" s="400">
        <v>9127</v>
      </c>
      <c r="F14" s="402"/>
      <c r="G14" s="402"/>
    </row>
    <row r="15" spans="1:7" ht="15" customHeight="1" x14ac:dyDescent="0.2">
      <c r="A15" s="401" t="s">
        <v>993</v>
      </c>
      <c r="B15" s="400">
        <v>3435</v>
      </c>
      <c r="C15" s="400">
        <v>3833</v>
      </c>
      <c r="D15" s="400">
        <v>7268</v>
      </c>
      <c r="E15" s="400">
        <v>4202</v>
      </c>
      <c r="F15" s="402"/>
      <c r="G15" s="402"/>
    </row>
    <row r="16" spans="1:7" ht="15" customHeight="1" x14ac:dyDescent="0.2">
      <c r="A16" s="401" t="s">
        <v>992</v>
      </c>
      <c r="B16" s="400">
        <v>60138</v>
      </c>
      <c r="C16" s="400">
        <v>68079</v>
      </c>
      <c r="D16" s="400">
        <v>128217</v>
      </c>
      <c r="E16" s="400">
        <v>69870</v>
      </c>
      <c r="F16" s="402"/>
      <c r="G16" s="402"/>
    </row>
    <row r="17" spans="1:7" ht="15" customHeight="1" x14ac:dyDescent="0.2">
      <c r="A17" s="404" t="s">
        <v>991</v>
      </c>
      <c r="B17" s="403">
        <v>106530</v>
      </c>
      <c r="C17" s="403">
        <v>116411</v>
      </c>
      <c r="D17" s="403">
        <v>222941</v>
      </c>
      <c r="E17" s="403">
        <v>102376</v>
      </c>
      <c r="F17" s="402"/>
      <c r="G17" s="402"/>
    </row>
    <row r="18" spans="1:7" ht="15" customHeight="1" x14ac:dyDescent="0.2">
      <c r="A18" s="399" t="s">
        <v>990</v>
      </c>
      <c r="B18" s="398">
        <v>6429</v>
      </c>
      <c r="C18" s="398">
        <v>7378</v>
      </c>
      <c r="D18" s="398">
        <v>13807</v>
      </c>
      <c r="E18" s="398">
        <v>6651</v>
      </c>
      <c r="F18" s="402"/>
      <c r="G18" s="402"/>
    </row>
    <row r="19" spans="1:7" ht="15" customHeight="1" x14ac:dyDescent="0.2">
      <c r="A19" s="399" t="s">
        <v>989</v>
      </c>
      <c r="B19" s="398">
        <v>5163</v>
      </c>
      <c r="C19" s="398">
        <v>5573</v>
      </c>
      <c r="D19" s="398">
        <v>10736</v>
      </c>
      <c r="E19" s="398">
        <v>4472</v>
      </c>
      <c r="F19" s="402"/>
      <c r="G19" s="402"/>
    </row>
    <row r="20" spans="1:7" ht="15" customHeight="1" x14ac:dyDescent="0.2">
      <c r="A20" s="399" t="s">
        <v>988</v>
      </c>
      <c r="B20" s="398">
        <v>4166</v>
      </c>
      <c r="C20" s="398">
        <v>4457</v>
      </c>
      <c r="D20" s="398">
        <v>8623</v>
      </c>
      <c r="E20" s="398">
        <v>3678</v>
      </c>
      <c r="F20" s="402"/>
      <c r="G20" s="402"/>
    </row>
    <row r="21" spans="1:7" ht="15" customHeight="1" x14ac:dyDescent="0.2">
      <c r="A21" s="399" t="s">
        <v>779</v>
      </c>
      <c r="B21" s="398">
        <v>6027</v>
      </c>
      <c r="C21" s="398">
        <v>6381</v>
      </c>
      <c r="D21" s="398">
        <v>12408</v>
      </c>
      <c r="E21" s="398">
        <v>4660</v>
      </c>
      <c r="F21" s="402"/>
      <c r="G21" s="402"/>
    </row>
    <row r="22" spans="1:7" ht="15" customHeight="1" x14ac:dyDescent="0.2">
      <c r="A22" s="399" t="s">
        <v>987</v>
      </c>
      <c r="B22" s="398">
        <v>5052</v>
      </c>
      <c r="C22" s="398">
        <v>5735</v>
      </c>
      <c r="D22" s="398">
        <v>10787</v>
      </c>
      <c r="E22" s="398">
        <v>5645</v>
      </c>
      <c r="F22" s="402"/>
      <c r="G22" s="402"/>
    </row>
    <row r="23" spans="1:7" ht="15" customHeight="1" x14ac:dyDescent="0.2">
      <c r="A23" s="399" t="s">
        <v>986</v>
      </c>
      <c r="B23" s="398">
        <v>2322</v>
      </c>
      <c r="C23" s="398">
        <v>2459</v>
      </c>
      <c r="D23" s="398">
        <v>4781</v>
      </c>
      <c r="E23" s="398">
        <v>1311</v>
      </c>
      <c r="F23" s="402"/>
      <c r="G23" s="402"/>
    </row>
    <row r="24" spans="1:7" ht="15" customHeight="1" x14ac:dyDescent="0.2">
      <c r="A24" s="399" t="s">
        <v>985</v>
      </c>
      <c r="B24" s="398">
        <v>5439</v>
      </c>
      <c r="C24" s="398">
        <v>6209</v>
      </c>
      <c r="D24" s="398">
        <v>11648</v>
      </c>
      <c r="E24" s="398">
        <v>6567</v>
      </c>
      <c r="F24" s="402"/>
      <c r="G24" s="402"/>
    </row>
    <row r="25" spans="1:7" ht="15" customHeight="1" x14ac:dyDescent="0.2">
      <c r="A25" s="399" t="s">
        <v>690</v>
      </c>
      <c r="B25" s="398">
        <v>9026</v>
      </c>
      <c r="C25" s="398">
        <v>10149</v>
      </c>
      <c r="D25" s="398">
        <v>19175</v>
      </c>
      <c r="E25" s="398">
        <v>7753</v>
      </c>
      <c r="F25" s="402"/>
      <c r="G25" s="402"/>
    </row>
    <row r="26" spans="1:7" ht="15" customHeight="1" x14ac:dyDescent="0.2">
      <c r="A26" s="399" t="s">
        <v>984</v>
      </c>
      <c r="B26" s="398">
        <v>4931</v>
      </c>
      <c r="C26" s="398">
        <v>5162</v>
      </c>
      <c r="D26" s="398">
        <v>10093</v>
      </c>
      <c r="E26" s="398">
        <v>3219</v>
      </c>
      <c r="F26" s="402"/>
      <c r="G26" s="402"/>
    </row>
    <row r="27" spans="1:7" ht="15" customHeight="1" x14ac:dyDescent="0.2">
      <c r="A27" s="399" t="s">
        <v>983</v>
      </c>
      <c r="B27" s="398">
        <v>4825</v>
      </c>
      <c r="C27" s="398">
        <v>5169</v>
      </c>
      <c r="D27" s="398">
        <v>9994</v>
      </c>
      <c r="E27" s="398">
        <v>4157</v>
      </c>
      <c r="F27" s="402"/>
      <c r="G27" s="402"/>
    </row>
    <row r="28" spans="1:7" ht="15" customHeight="1" x14ac:dyDescent="0.2">
      <c r="A28" s="399" t="s">
        <v>982</v>
      </c>
      <c r="B28" s="398">
        <v>7144</v>
      </c>
      <c r="C28" s="398">
        <v>7863</v>
      </c>
      <c r="D28" s="398">
        <v>15007</v>
      </c>
      <c r="E28" s="398">
        <v>6783</v>
      </c>
      <c r="F28" s="402"/>
      <c r="G28" s="402"/>
    </row>
    <row r="29" spans="1:7" ht="15" customHeight="1" x14ac:dyDescent="0.2">
      <c r="A29" s="399" t="s">
        <v>981</v>
      </c>
      <c r="B29" s="398">
        <v>7099</v>
      </c>
      <c r="C29" s="398">
        <v>7508</v>
      </c>
      <c r="D29" s="398">
        <v>14607</v>
      </c>
      <c r="E29" s="398">
        <v>6738</v>
      </c>
      <c r="F29" s="402"/>
      <c r="G29" s="402"/>
    </row>
    <row r="30" spans="1:7" ht="15" customHeight="1" x14ac:dyDescent="0.2">
      <c r="A30" s="399" t="s">
        <v>980</v>
      </c>
      <c r="B30" s="398">
        <v>4131</v>
      </c>
      <c r="C30" s="398">
        <v>4132</v>
      </c>
      <c r="D30" s="398">
        <v>8263</v>
      </c>
      <c r="E30" s="398">
        <v>3860</v>
      </c>
      <c r="F30" s="402"/>
      <c r="G30" s="402"/>
    </row>
    <row r="31" spans="1:7" ht="15" customHeight="1" x14ac:dyDescent="0.2">
      <c r="A31" s="399" t="s">
        <v>979</v>
      </c>
      <c r="B31" s="398">
        <v>11462</v>
      </c>
      <c r="C31" s="398">
        <v>12602</v>
      </c>
      <c r="D31" s="398">
        <v>24064</v>
      </c>
      <c r="E31" s="398">
        <v>13752</v>
      </c>
      <c r="F31" s="402"/>
      <c r="G31" s="402"/>
    </row>
    <row r="32" spans="1:7" ht="15" customHeight="1" x14ac:dyDescent="0.2">
      <c r="A32" s="399" t="s">
        <v>978</v>
      </c>
      <c r="B32" s="398">
        <v>9296</v>
      </c>
      <c r="C32" s="398">
        <v>10289</v>
      </c>
      <c r="D32" s="398">
        <v>19585</v>
      </c>
      <c r="E32" s="398">
        <v>10602</v>
      </c>
      <c r="F32" s="402"/>
      <c r="G32" s="402"/>
    </row>
    <row r="33" spans="1:7" ht="15" customHeight="1" x14ac:dyDescent="0.2">
      <c r="A33" s="399" t="s">
        <v>977</v>
      </c>
      <c r="B33" s="398">
        <v>3178</v>
      </c>
      <c r="C33" s="398">
        <v>3350</v>
      </c>
      <c r="D33" s="398">
        <v>6528</v>
      </c>
      <c r="E33" s="398">
        <v>2153</v>
      </c>
      <c r="F33" s="402"/>
      <c r="G33" s="402"/>
    </row>
    <row r="34" spans="1:7" ht="15" customHeight="1" x14ac:dyDescent="0.2">
      <c r="A34" s="399" t="s">
        <v>976</v>
      </c>
      <c r="B34" s="398">
        <v>4108</v>
      </c>
      <c r="C34" s="398">
        <v>4553</v>
      </c>
      <c r="D34" s="398">
        <v>8661</v>
      </c>
      <c r="E34" s="398">
        <v>4063</v>
      </c>
      <c r="F34" s="402"/>
      <c r="G34" s="402"/>
    </row>
    <row r="35" spans="1:7" ht="15" customHeight="1" x14ac:dyDescent="0.2">
      <c r="A35" s="399" t="s">
        <v>975</v>
      </c>
      <c r="B35" s="398">
        <v>2452</v>
      </c>
      <c r="C35" s="398">
        <v>2694</v>
      </c>
      <c r="D35" s="398">
        <v>5146</v>
      </c>
      <c r="E35" s="398">
        <v>1755</v>
      </c>
      <c r="F35" s="402"/>
      <c r="G35" s="402"/>
    </row>
    <row r="36" spans="1:7" ht="15" customHeight="1" x14ac:dyDescent="0.2">
      <c r="A36" s="399" t="s">
        <v>974</v>
      </c>
      <c r="B36" s="398">
        <v>4280</v>
      </c>
      <c r="C36" s="398">
        <v>4748</v>
      </c>
      <c r="D36" s="398">
        <v>9028</v>
      </c>
      <c r="E36" s="398">
        <v>4557</v>
      </c>
      <c r="F36" s="402"/>
      <c r="G36" s="402"/>
    </row>
    <row r="37" spans="1:7" ht="15" customHeight="1" x14ac:dyDescent="0.2">
      <c r="A37" s="401" t="s">
        <v>121</v>
      </c>
      <c r="B37" s="411">
        <f>SUM(B39:B42)</f>
        <v>47413</v>
      </c>
      <c r="C37" s="411">
        <f>SUM(C39:C42)</f>
        <v>49096</v>
      </c>
      <c r="D37" s="411">
        <f>SUM(D39:D42)</f>
        <v>96509</v>
      </c>
      <c r="E37" s="411">
        <f>SUM(E39:E42)</f>
        <v>35684</v>
      </c>
      <c r="F37" s="410"/>
      <c r="G37" s="410"/>
    </row>
    <row r="38" spans="1:7" ht="15" customHeight="1" x14ac:dyDescent="0.2">
      <c r="A38" s="409" t="s">
        <v>973</v>
      </c>
      <c r="B38" s="408">
        <f>SUM(B39:B41)</f>
        <v>7658</v>
      </c>
      <c r="C38" s="408">
        <f>SUM(C39:C41)</f>
        <v>8432</v>
      </c>
      <c r="D38" s="408">
        <f>SUM(D39:D41)</f>
        <v>16090</v>
      </c>
      <c r="E38" s="408">
        <f>SUM(E39:E41)</f>
        <v>6381</v>
      </c>
      <c r="F38" s="407"/>
      <c r="G38" s="407"/>
    </row>
    <row r="39" spans="1:7" ht="15" customHeight="1" x14ac:dyDescent="0.2">
      <c r="A39" s="401" t="s">
        <v>972</v>
      </c>
      <c r="B39" s="400">
        <v>1807</v>
      </c>
      <c r="C39" s="400">
        <v>1852</v>
      </c>
      <c r="D39" s="400">
        <v>3659</v>
      </c>
      <c r="E39" s="400">
        <v>1108</v>
      </c>
      <c r="F39" s="402"/>
      <c r="G39" s="402"/>
    </row>
    <row r="40" spans="1:7" ht="15" customHeight="1" x14ac:dyDescent="0.2">
      <c r="A40" s="401" t="s">
        <v>971</v>
      </c>
      <c r="B40" s="400">
        <v>2907</v>
      </c>
      <c r="C40" s="400">
        <v>3289</v>
      </c>
      <c r="D40" s="400">
        <v>6196</v>
      </c>
      <c r="E40" s="400">
        <v>2955</v>
      </c>
      <c r="F40" s="402"/>
      <c r="G40" s="402"/>
    </row>
    <row r="41" spans="1:7" ht="15" customHeight="1" x14ac:dyDescent="0.2">
      <c r="A41" s="401" t="s">
        <v>970</v>
      </c>
      <c r="B41" s="400">
        <v>2944</v>
      </c>
      <c r="C41" s="400">
        <v>3291</v>
      </c>
      <c r="D41" s="400">
        <v>6235</v>
      </c>
      <c r="E41" s="400">
        <v>2318</v>
      </c>
      <c r="F41" s="402"/>
      <c r="G41" s="402"/>
    </row>
    <row r="42" spans="1:7" ht="15" customHeight="1" x14ac:dyDescent="0.2">
      <c r="A42" s="404" t="s">
        <v>969</v>
      </c>
      <c r="B42" s="403">
        <v>39755</v>
      </c>
      <c r="C42" s="403">
        <v>40664</v>
      </c>
      <c r="D42" s="403">
        <v>80419</v>
      </c>
      <c r="E42" s="403">
        <v>29303</v>
      </c>
      <c r="F42" s="402"/>
      <c r="G42" s="402"/>
    </row>
    <row r="43" spans="1:7" ht="15" customHeight="1" x14ac:dyDescent="0.2">
      <c r="A43" s="399" t="s">
        <v>968</v>
      </c>
      <c r="B43" s="398">
        <v>4009</v>
      </c>
      <c r="C43" s="398">
        <v>4069</v>
      </c>
      <c r="D43" s="398">
        <v>8078</v>
      </c>
      <c r="E43" s="398">
        <v>2925</v>
      </c>
      <c r="F43" s="402"/>
      <c r="G43" s="402"/>
    </row>
    <row r="44" spans="1:7" ht="15" customHeight="1" x14ac:dyDescent="0.2">
      <c r="A44" s="399" t="s">
        <v>967</v>
      </c>
      <c r="B44" s="398">
        <v>3744</v>
      </c>
      <c r="C44" s="398">
        <v>3931</v>
      </c>
      <c r="D44" s="398">
        <v>7675</v>
      </c>
      <c r="E44" s="398">
        <v>2643</v>
      </c>
      <c r="F44" s="402"/>
      <c r="G44" s="402"/>
    </row>
    <row r="45" spans="1:7" ht="15" customHeight="1" x14ac:dyDescent="0.2">
      <c r="A45" s="399" t="s">
        <v>966</v>
      </c>
      <c r="B45" s="398">
        <v>2893</v>
      </c>
      <c r="C45" s="398">
        <v>3027</v>
      </c>
      <c r="D45" s="398">
        <v>5920</v>
      </c>
      <c r="E45" s="398">
        <v>1752</v>
      </c>
      <c r="F45" s="402"/>
      <c r="G45" s="402"/>
    </row>
    <row r="46" spans="1:7" ht="15" customHeight="1" x14ac:dyDescent="0.2">
      <c r="A46" s="399" t="s">
        <v>965</v>
      </c>
      <c r="B46" s="398">
        <v>5735</v>
      </c>
      <c r="C46" s="398">
        <v>5997</v>
      </c>
      <c r="D46" s="398">
        <v>11732</v>
      </c>
      <c r="E46" s="398">
        <v>4912</v>
      </c>
      <c r="F46" s="402"/>
      <c r="G46" s="402"/>
    </row>
    <row r="47" spans="1:7" ht="15" customHeight="1" x14ac:dyDescent="0.2">
      <c r="A47" s="399" t="s">
        <v>964</v>
      </c>
      <c r="B47" s="398">
        <v>1771</v>
      </c>
      <c r="C47" s="398">
        <v>1652</v>
      </c>
      <c r="D47" s="398">
        <v>3423</v>
      </c>
      <c r="E47" s="398">
        <v>1879</v>
      </c>
      <c r="F47" s="402"/>
      <c r="G47" s="402"/>
    </row>
    <row r="48" spans="1:7" ht="15" customHeight="1" x14ac:dyDescent="0.2">
      <c r="A48" s="399" t="s">
        <v>963</v>
      </c>
      <c r="B48" s="398">
        <v>2439</v>
      </c>
      <c r="C48" s="398">
        <v>2497</v>
      </c>
      <c r="D48" s="398">
        <v>4936</v>
      </c>
      <c r="E48" s="398">
        <v>1623</v>
      </c>
      <c r="F48" s="402"/>
      <c r="G48" s="402"/>
    </row>
    <row r="49" spans="1:7" ht="15" customHeight="1" x14ac:dyDescent="0.2">
      <c r="A49" s="399" t="s">
        <v>962</v>
      </c>
      <c r="B49" s="398">
        <v>2887</v>
      </c>
      <c r="C49" s="398">
        <v>3050</v>
      </c>
      <c r="D49" s="398">
        <v>5937</v>
      </c>
      <c r="E49" s="398">
        <v>2034</v>
      </c>
      <c r="F49" s="402"/>
      <c r="G49" s="402"/>
    </row>
    <row r="50" spans="1:7" ht="15" customHeight="1" x14ac:dyDescent="0.2">
      <c r="A50" s="399" t="s">
        <v>690</v>
      </c>
      <c r="B50" s="398">
        <v>3623</v>
      </c>
      <c r="C50" s="398">
        <v>3580</v>
      </c>
      <c r="D50" s="398">
        <v>7203</v>
      </c>
      <c r="E50" s="398">
        <v>2808</v>
      </c>
      <c r="F50" s="402"/>
      <c r="G50" s="402"/>
    </row>
    <row r="51" spans="1:7" ht="15" customHeight="1" x14ac:dyDescent="0.2">
      <c r="A51" s="399" t="s">
        <v>961</v>
      </c>
      <c r="B51" s="398">
        <v>3498</v>
      </c>
      <c r="C51" s="398">
        <v>3626</v>
      </c>
      <c r="D51" s="398">
        <v>7124</v>
      </c>
      <c r="E51" s="398">
        <v>2613</v>
      </c>
      <c r="F51" s="402"/>
      <c r="G51" s="402"/>
    </row>
    <row r="52" spans="1:7" ht="15" customHeight="1" x14ac:dyDescent="0.2">
      <c r="A52" s="399" t="s">
        <v>960</v>
      </c>
      <c r="B52" s="398">
        <v>3954</v>
      </c>
      <c r="C52" s="398">
        <v>3953</v>
      </c>
      <c r="D52" s="398">
        <v>7907</v>
      </c>
      <c r="E52" s="398">
        <v>2741</v>
      </c>
      <c r="F52" s="402"/>
      <c r="G52" s="402"/>
    </row>
    <row r="53" spans="1:7" ht="15" customHeight="1" x14ac:dyDescent="0.2">
      <c r="A53" s="399" t="s">
        <v>959</v>
      </c>
      <c r="B53" s="398">
        <v>2582</v>
      </c>
      <c r="C53" s="398">
        <v>2601</v>
      </c>
      <c r="D53" s="398">
        <v>5183</v>
      </c>
      <c r="E53" s="398">
        <v>1766</v>
      </c>
      <c r="F53" s="402"/>
      <c r="G53" s="402"/>
    </row>
    <row r="54" spans="1:7" ht="15" customHeight="1" x14ac:dyDescent="0.2">
      <c r="A54" s="399" t="s">
        <v>958</v>
      </c>
      <c r="B54" s="398">
        <v>2620</v>
      </c>
      <c r="C54" s="398">
        <v>2681</v>
      </c>
      <c r="D54" s="398">
        <v>5301</v>
      </c>
      <c r="E54" s="398">
        <v>1607</v>
      </c>
      <c r="F54" s="402"/>
      <c r="G54" s="402"/>
    </row>
    <row r="55" spans="1:7" ht="19.5" customHeight="1" x14ac:dyDescent="0.2">
      <c r="B55" s="402"/>
      <c r="C55" s="402"/>
      <c r="D55" s="402"/>
      <c r="E55" s="402"/>
      <c r="F55" s="402"/>
      <c r="G55" s="402"/>
    </row>
    <row r="56" spans="1:7" ht="15" customHeight="1" x14ac:dyDescent="0.2">
      <c r="A56" s="401"/>
      <c r="B56" s="421" t="s">
        <v>657</v>
      </c>
      <c r="C56" s="420"/>
      <c r="D56" s="420"/>
      <c r="E56" s="420"/>
    </row>
    <row r="57" spans="1:7" ht="15" customHeight="1" x14ac:dyDescent="0.2">
      <c r="A57" s="401"/>
      <c r="B57" s="421" t="s">
        <v>656</v>
      </c>
      <c r="C57" s="420"/>
      <c r="D57" s="420"/>
      <c r="E57" s="420"/>
    </row>
    <row r="58" spans="1:7" ht="15" customHeight="1" x14ac:dyDescent="0.2">
      <c r="A58" s="419"/>
      <c r="B58" s="418" t="s">
        <v>2</v>
      </c>
      <c r="C58" s="418" t="s">
        <v>3</v>
      </c>
      <c r="D58" s="418" t="s">
        <v>1</v>
      </c>
      <c r="E58" s="418" t="s">
        <v>655</v>
      </c>
      <c r="F58" s="417"/>
      <c r="G58" s="417"/>
    </row>
    <row r="59" spans="1:7" s="414" customFormat="1" ht="14.25" x14ac:dyDescent="0.2">
      <c r="A59" s="416"/>
      <c r="B59" s="415" t="s">
        <v>654</v>
      </c>
      <c r="C59" s="415" t="s">
        <v>653</v>
      </c>
      <c r="D59" s="415" t="s">
        <v>652</v>
      </c>
      <c r="E59" s="415" t="s">
        <v>651</v>
      </c>
    </row>
    <row r="60" spans="1:7" ht="15" customHeight="1" x14ac:dyDescent="0.2">
      <c r="A60" s="401" t="s">
        <v>119</v>
      </c>
      <c r="B60" s="411">
        <f>SUM(B62:B63)</f>
        <v>6668</v>
      </c>
      <c r="C60" s="411">
        <f>SUM(C62:C63)</f>
        <v>6961</v>
      </c>
      <c r="D60" s="411">
        <f>SUM(D62:D63)</f>
        <v>13629</v>
      </c>
      <c r="E60" s="411">
        <f>SUM(E62:E63)</f>
        <v>4818</v>
      </c>
      <c r="F60" s="410"/>
      <c r="G60" s="410"/>
    </row>
    <row r="61" spans="1:7" ht="15" customHeight="1" x14ac:dyDescent="0.2">
      <c r="A61" s="409" t="s">
        <v>957</v>
      </c>
      <c r="B61" s="408">
        <f>SUM(B62:B63)</f>
        <v>6668</v>
      </c>
      <c r="C61" s="408">
        <f>SUM(C62:C63)</f>
        <v>6961</v>
      </c>
      <c r="D61" s="408">
        <f>SUM(D62:D63)</f>
        <v>13629</v>
      </c>
      <c r="E61" s="408">
        <f>SUM(E62:E63)</f>
        <v>4818</v>
      </c>
      <c r="F61" s="407"/>
      <c r="G61" s="407"/>
    </row>
    <row r="62" spans="1:7" ht="15" customHeight="1" x14ac:dyDescent="0.2">
      <c r="A62" s="406" t="s">
        <v>956</v>
      </c>
      <c r="B62" s="405">
        <v>3711</v>
      </c>
      <c r="C62" s="405">
        <v>3984</v>
      </c>
      <c r="D62" s="405">
        <v>7695</v>
      </c>
      <c r="E62" s="405">
        <v>3037</v>
      </c>
      <c r="F62" s="402"/>
      <c r="G62" s="402"/>
    </row>
    <row r="63" spans="1:7" ht="15" customHeight="1" x14ac:dyDescent="0.2">
      <c r="A63" s="406" t="s">
        <v>955</v>
      </c>
      <c r="B63" s="405">
        <v>2957</v>
      </c>
      <c r="C63" s="405">
        <v>2977</v>
      </c>
      <c r="D63" s="405">
        <v>5934</v>
      </c>
      <c r="E63" s="405">
        <v>1781</v>
      </c>
      <c r="F63" s="402"/>
      <c r="G63" s="402"/>
    </row>
    <row r="64" spans="1:7" ht="15" customHeight="1" x14ac:dyDescent="0.2">
      <c r="A64" s="404" t="s">
        <v>954</v>
      </c>
      <c r="B64" s="403">
        <v>28362</v>
      </c>
      <c r="C64" s="403">
        <v>28596</v>
      </c>
      <c r="D64" s="403">
        <v>56958</v>
      </c>
      <c r="E64" s="403">
        <v>16599</v>
      </c>
      <c r="F64" s="402"/>
      <c r="G64" s="402"/>
    </row>
    <row r="65" spans="1:7" ht="15" customHeight="1" x14ac:dyDescent="0.2">
      <c r="A65" s="399" t="s">
        <v>953</v>
      </c>
      <c r="B65" s="398">
        <v>3534</v>
      </c>
      <c r="C65" s="398">
        <v>3676</v>
      </c>
      <c r="D65" s="398">
        <v>7210</v>
      </c>
      <c r="E65" s="398">
        <v>2187</v>
      </c>
      <c r="F65" s="402"/>
      <c r="G65" s="402"/>
    </row>
    <row r="66" spans="1:7" ht="15" customHeight="1" x14ac:dyDescent="0.2">
      <c r="A66" s="399" t="s">
        <v>952</v>
      </c>
      <c r="B66" s="398">
        <v>5881</v>
      </c>
      <c r="C66" s="398">
        <v>5815</v>
      </c>
      <c r="D66" s="398">
        <v>11696</v>
      </c>
      <c r="E66" s="398">
        <v>3171</v>
      </c>
      <c r="F66" s="402"/>
      <c r="G66" s="402"/>
    </row>
    <row r="67" spans="1:7" ht="15" customHeight="1" x14ac:dyDescent="0.2">
      <c r="A67" s="399" t="s">
        <v>951</v>
      </c>
      <c r="B67" s="398">
        <v>2363</v>
      </c>
      <c r="C67" s="398">
        <v>2306</v>
      </c>
      <c r="D67" s="398">
        <v>4669</v>
      </c>
      <c r="E67" s="398">
        <v>1564</v>
      </c>
      <c r="F67" s="402"/>
      <c r="G67" s="402"/>
    </row>
    <row r="68" spans="1:7" ht="15" customHeight="1" x14ac:dyDescent="0.2">
      <c r="A68" s="399" t="s">
        <v>950</v>
      </c>
      <c r="B68" s="398">
        <v>7143</v>
      </c>
      <c r="C68" s="398">
        <v>7168</v>
      </c>
      <c r="D68" s="398">
        <v>14311</v>
      </c>
      <c r="E68" s="398">
        <v>4106</v>
      </c>
      <c r="F68" s="402"/>
      <c r="G68" s="402"/>
    </row>
    <row r="69" spans="1:7" ht="15" customHeight="1" x14ac:dyDescent="0.2">
      <c r="A69" s="399" t="s">
        <v>949</v>
      </c>
      <c r="B69" s="398">
        <v>5648</v>
      </c>
      <c r="C69" s="398">
        <v>5879</v>
      </c>
      <c r="D69" s="398">
        <v>11527</v>
      </c>
      <c r="E69" s="398">
        <v>3281</v>
      </c>
      <c r="F69" s="402"/>
      <c r="G69" s="402"/>
    </row>
    <row r="70" spans="1:7" ht="15" customHeight="1" x14ac:dyDescent="0.2">
      <c r="A70" s="399" t="s">
        <v>948</v>
      </c>
      <c r="B70" s="398">
        <v>3793</v>
      </c>
      <c r="C70" s="398">
        <v>3752</v>
      </c>
      <c r="D70" s="398">
        <v>7545</v>
      </c>
      <c r="E70" s="398">
        <v>2290</v>
      </c>
      <c r="F70" s="402"/>
      <c r="G70" s="402"/>
    </row>
    <row r="71" spans="1:7" ht="15" customHeight="1" x14ac:dyDescent="0.2">
      <c r="A71" s="401" t="s">
        <v>117</v>
      </c>
      <c r="B71" s="411">
        <f>SUM(B73:B75)</f>
        <v>40038</v>
      </c>
      <c r="C71" s="411">
        <f>SUM(C73:C75)</f>
        <v>41243</v>
      </c>
      <c r="D71" s="411">
        <f>SUM(D73:D75)</f>
        <v>81281</v>
      </c>
      <c r="E71" s="411">
        <f>SUM(E73:E75)</f>
        <v>22201</v>
      </c>
      <c r="F71" s="410"/>
      <c r="G71" s="410"/>
    </row>
    <row r="72" spans="1:7" ht="15" customHeight="1" x14ac:dyDescent="0.2">
      <c r="A72" s="409" t="s">
        <v>947</v>
      </c>
      <c r="B72" s="408">
        <f>SUM(B73:B74)</f>
        <v>2516</v>
      </c>
      <c r="C72" s="408">
        <f>SUM(C73:C74)</f>
        <v>2713</v>
      </c>
      <c r="D72" s="408">
        <f>SUM(D73:D74)</f>
        <v>5229</v>
      </c>
      <c r="E72" s="408">
        <f>SUM(E73:E74)</f>
        <v>1807</v>
      </c>
      <c r="F72" s="407"/>
      <c r="G72" s="407"/>
    </row>
    <row r="73" spans="1:7" ht="15" customHeight="1" x14ac:dyDescent="0.2">
      <c r="A73" s="406" t="s">
        <v>946</v>
      </c>
      <c r="B73" s="405">
        <v>1140</v>
      </c>
      <c r="C73" s="405">
        <v>1217</v>
      </c>
      <c r="D73" s="405">
        <v>2357</v>
      </c>
      <c r="E73" s="405">
        <v>980</v>
      </c>
      <c r="F73" s="413"/>
      <c r="G73" s="413"/>
    </row>
    <row r="74" spans="1:7" ht="15" customHeight="1" x14ac:dyDescent="0.2">
      <c r="A74" s="406" t="s">
        <v>945</v>
      </c>
      <c r="B74" s="405">
        <v>1376</v>
      </c>
      <c r="C74" s="405">
        <v>1496</v>
      </c>
      <c r="D74" s="405">
        <v>2872</v>
      </c>
      <c r="E74" s="405">
        <v>827</v>
      </c>
      <c r="F74" s="413"/>
      <c r="G74" s="413"/>
    </row>
    <row r="75" spans="1:7" ht="15" customHeight="1" x14ac:dyDescent="0.2">
      <c r="A75" s="404" t="s">
        <v>944</v>
      </c>
      <c r="B75" s="403">
        <v>37522</v>
      </c>
      <c r="C75" s="403">
        <v>38530</v>
      </c>
      <c r="D75" s="403">
        <v>76052</v>
      </c>
      <c r="E75" s="403">
        <v>20394</v>
      </c>
      <c r="F75" s="402"/>
      <c r="G75" s="402"/>
    </row>
    <row r="76" spans="1:7" ht="15" customHeight="1" x14ac:dyDescent="0.2">
      <c r="A76" s="399" t="s">
        <v>943</v>
      </c>
      <c r="B76" s="398">
        <v>4948</v>
      </c>
      <c r="C76" s="398">
        <v>5111</v>
      </c>
      <c r="D76" s="398">
        <v>10059</v>
      </c>
      <c r="E76" s="398">
        <v>2796</v>
      </c>
      <c r="F76" s="402"/>
      <c r="G76" s="402"/>
    </row>
    <row r="77" spans="1:7" ht="15" customHeight="1" x14ac:dyDescent="0.2">
      <c r="A77" s="399" t="s">
        <v>942</v>
      </c>
      <c r="B77" s="398">
        <v>4908</v>
      </c>
      <c r="C77" s="398">
        <v>5093</v>
      </c>
      <c r="D77" s="398">
        <v>10001</v>
      </c>
      <c r="E77" s="398">
        <v>2564</v>
      </c>
      <c r="F77" s="402"/>
      <c r="G77" s="402"/>
    </row>
    <row r="78" spans="1:7" ht="15" customHeight="1" x14ac:dyDescent="0.2">
      <c r="A78" s="399" t="s">
        <v>941</v>
      </c>
      <c r="B78" s="398">
        <v>3228</v>
      </c>
      <c r="C78" s="398">
        <v>3289</v>
      </c>
      <c r="D78" s="398">
        <v>6517</v>
      </c>
      <c r="E78" s="398">
        <v>1655</v>
      </c>
      <c r="F78" s="402"/>
      <c r="G78" s="402"/>
    </row>
    <row r="79" spans="1:7" ht="15" customHeight="1" x14ac:dyDescent="0.2">
      <c r="A79" s="399" t="s">
        <v>940</v>
      </c>
      <c r="B79" s="398">
        <v>3972</v>
      </c>
      <c r="C79" s="398">
        <v>4049</v>
      </c>
      <c r="D79" s="398">
        <v>8021</v>
      </c>
      <c r="E79" s="398">
        <v>2140</v>
      </c>
      <c r="F79" s="402"/>
      <c r="G79" s="402"/>
    </row>
    <row r="80" spans="1:7" ht="15" customHeight="1" x14ac:dyDescent="0.2">
      <c r="A80" s="399" t="s">
        <v>939</v>
      </c>
      <c r="B80" s="398">
        <v>4489</v>
      </c>
      <c r="C80" s="398">
        <v>4670</v>
      </c>
      <c r="D80" s="398">
        <v>9159</v>
      </c>
      <c r="E80" s="398">
        <v>2645</v>
      </c>
      <c r="F80" s="402"/>
      <c r="G80" s="402"/>
    </row>
    <row r="81" spans="1:7" ht="15" customHeight="1" x14ac:dyDescent="0.2">
      <c r="A81" s="399" t="s">
        <v>938</v>
      </c>
      <c r="B81" s="398">
        <v>4214</v>
      </c>
      <c r="C81" s="398">
        <v>4151</v>
      </c>
      <c r="D81" s="398">
        <v>8365</v>
      </c>
      <c r="E81" s="398">
        <v>2285</v>
      </c>
      <c r="F81" s="402"/>
      <c r="G81" s="402"/>
    </row>
    <row r="82" spans="1:7" ht="15" customHeight="1" x14ac:dyDescent="0.2">
      <c r="A82" s="399" t="s">
        <v>937</v>
      </c>
      <c r="B82" s="398">
        <v>3766</v>
      </c>
      <c r="C82" s="398">
        <v>3951</v>
      </c>
      <c r="D82" s="398">
        <v>7717</v>
      </c>
      <c r="E82" s="398">
        <v>2023</v>
      </c>
      <c r="F82" s="402"/>
      <c r="G82" s="402"/>
    </row>
    <row r="83" spans="1:7" ht="15" customHeight="1" x14ac:dyDescent="0.2">
      <c r="A83" s="399" t="s">
        <v>936</v>
      </c>
      <c r="B83" s="398">
        <v>3541</v>
      </c>
      <c r="C83" s="398">
        <v>3686</v>
      </c>
      <c r="D83" s="398">
        <v>7227</v>
      </c>
      <c r="E83" s="398">
        <v>1843</v>
      </c>
      <c r="F83" s="402"/>
      <c r="G83" s="402"/>
    </row>
    <row r="84" spans="1:7" ht="15" customHeight="1" x14ac:dyDescent="0.2">
      <c r="A84" s="399" t="s">
        <v>935</v>
      </c>
      <c r="B84" s="398">
        <v>2476</v>
      </c>
      <c r="C84" s="398">
        <v>2502</v>
      </c>
      <c r="D84" s="398">
        <v>4978</v>
      </c>
      <c r="E84" s="398">
        <v>1358</v>
      </c>
      <c r="F84" s="402"/>
      <c r="G84" s="402"/>
    </row>
    <row r="85" spans="1:7" ht="15" customHeight="1" x14ac:dyDescent="0.2">
      <c r="A85" s="399" t="s">
        <v>934</v>
      </c>
      <c r="B85" s="398">
        <v>1980</v>
      </c>
      <c r="C85" s="398">
        <v>2028</v>
      </c>
      <c r="D85" s="398">
        <v>4008</v>
      </c>
      <c r="E85" s="398">
        <v>1085</v>
      </c>
      <c r="F85" s="402"/>
      <c r="G85" s="402"/>
    </row>
    <row r="86" spans="1:7" ht="15" customHeight="1" x14ac:dyDescent="0.2">
      <c r="A86" s="401" t="s">
        <v>115</v>
      </c>
      <c r="B86" s="411">
        <f>SUM(B88:B89)</f>
        <v>10444</v>
      </c>
      <c r="C86" s="411">
        <f>SUM(C88:C89)</f>
        <v>10719</v>
      </c>
      <c r="D86" s="411">
        <f>SUM(D88:D89)</f>
        <v>21163</v>
      </c>
      <c r="E86" s="411">
        <f>SUM(E88:E89)</f>
        <v>6095</v>
      </c>
      <c r="F86" s="410"/>
      <c r="G86" s="410"/>
    </row>
    <row r="87" spans="1:7" ht="15" customHeight="1" x14ac:dyDescent="0.2">
      <c r="A87" s="409" t="s">
        <v>933</v>
      </c>
      <c r="B87" s="408">
        <f>SUM(B88)</f>
        <v>1712</v>
      </c>
      <c r="C87" s="408">
        <f>SUM(C88)</f>
        <v>1907</v>
      </c>
      <c r="D87" s="408">
        <f>SUM(D88)</f>
        <v>3619</v>
      </c>
      <c r="E87" s="408">
        <f>SUM(E88)</f>
        <v>1176</v>
      </c>
      <c r="F87" s="407"/>
      <c r="G87" s="407"/>
    </row>
    <row r="88" spans="1:7" ht="15" customHeight="1" x14ac:dyDescent="0.2">
      <c r="A88" s="406" t="s">
        <v>932</v>
      </c>
      <c r="B88" s="405">
        <v>1712</v>
      </c>
      <c r="C88" s="405">
        <v>1907</v>
      </c>
      <c r="D88" s="405">
        <v>3619</v>
      </c>
      <c r="E88" s="405">
        <v>1176</v>
      </c>
      <c r="F88" s="402"/>
      <c r="G88" s="402"/>
    </row>
    <row r="89" spans="1:7" ht="15" customHeight="1" x14ac:dyDescent="0.2">
      <c r="A89" s="404" t="s">
        <v>931</v>
      </c>
      <c r="B89" s="403">
        <v>8732</v>
      </c>
      <c r="C89" s="403">
        <v>8812</v>
      </c>
      <c r="D89" s="403">
        <v>17544</v>
      </c>
      <c r="E89" s="403">
        <v>4919</v>
      </c>
      <c r="F89" s="402"/>
      <c r="G89" s="402"/>
    </row>
    <row r="90" spans="1:7" ht="15" customHeight="1" x14ac:dyDescent="0.2">
      <c r="A90" s="399" t="s">
        <v>930</v>
      </c>
      <c r="B90" s="398">
        <v>1339</v>
      </c>
      <c r="C90" s="398">
        <v>1325</v>
      </c>
      <c r="D90" s="398">
        <v>2664</v>
      </c>
      <c r="E90" s="398">
        <v>831</v>
      </c>
      <c r="F90" s="402"/>
      <c r="G90" s="402"/>
    </row>
    <row r="91" spans="1:7" ht="15" customHeight="1" x14ac:dyDescent="0.2">
      <c r="A91" s="399" t="s">
        <v>929</v>
      </c>
      <c r="B91" s="398">
        <v>1158</v>
      </c>
      <c r="C91" s="398">
        <v>1187</v>
      </c>
      <c r="D91" s="398">
        <v>2345</v>
      </c>
      <c r="E91" s="398">
        <v>760</v>
      </c>
      <c r="F91" s="412"/>
    </row>
    <row r="92" spans="1:7" ht="15" customHeight="1" x14ac:dyDescent="0.2">
      <c r="A92" s="399" t="s">
        <v>928</v>
      </c>
      <c r="B92" s="398">
        <v>4435</v>
      </c>
      <c r="C92" s="398">
        <v>4449</v>
      </c>
      <c r="D92" s="398">
        <v>8884</v>
      </c>
      <c r="E92" s="398">
        <v>2310</v>
      </c>
      <c r="F92" s="412"/>
    </row>
    <row r="93" spans="1:7" ht="15" customHeight="1" x14ac:dyDescent="0.2">
      <c r="A93" s="399" t="s">
        <v>927</v>
      </c>
      <c r="B93" s="398">
        <v>1800</v>
      </c>
      <c r="C93" s="398">
        <v>1851</v>
      </c>
      <c r="D93" s="398">
        <v>3651</v>
      </c>
      <c r="E93" s="398">
        <v>1018</v>
      </c>
      <c r="F93" s="412"/>
      <c r="G93" s="402"/>
    </row>
    <row r="94" spans="1:7" ht="15" customHeight="1" x14ac:dyDescent="0.2">
      <c r="A94" s="401" t="s">
        <v>113</v>
      </c>
      <c r="B94" s="411">
        <f>SUM(B96:B97)</f>
        <v>35713</v>
      </c>
      <c r="C94" s="411">
        <f>SUM(C96:C97)</f>
        <v>36069</v>
      </c>
      <c r="D94" s="411">
        <f>SUM(D96:D97)</f>
        <v>71782</v>
      </c>
      <c r="E94" s="411">
        <f>SUM(E96:E97)</f>
        <v>20176</v>
      </c>
      <c r="F94" s="410"/>
      <c r="G94" s="410"/>
    </row>
    <row r="95" spans="1:7" ht="15" customHeight="1" x14ac:dyDescent="0.2">
      <c r="A95" s="409" t="s">
        <v>926</v>
      </c>
      <c r="B95" s="408">
        <f>SUM(B96)</f>
        <v>1849</v>
      </c>
      <c r="C95" s="408">
        <f>SUM(C96)</f>
        <v>2058</v>
      </c>
      <c r="D95" s="408">
        <f>SUM(D96)</f>
        <v>3907</v>
      </c>
      <c r="E95" s="408">
        <f>SUM(E96)</f>
        <v>1539</v>
      </c>
      <c r="F95" s="407"/>
      <c r="G95" s="407"/>
    </row>
    <row r="96" spans="1:7" ht="15" customHeight="1" x14ac:dyDescent="0.2">
      <c r="A96" s="406" t="s">
        <v>925</v>
      </c>
      <c r="B96" s="405">
        <v>1849</v>
      </c>
      <c r="C96" s="405">
        <v>2058</v>
      </c>
      <c r="D96" s="405">
        <v>3907</v>
      </c>
      <c r="E96" s="405">
        <v>1539</v>
      </c>
      <c r="F96" s="402"/>
      <c r="G96" s="402"/>
    </row>
    <row r="97" spans="1:7" ht="15" customHeight="1" x14ac:dyDescent="0.2">
      <c r="A97" s="404" t="s">
        <v>924</v>
      </c>
      <c r="B97" s="403">
        <v>33864</v>
      </c>
      <c r="C97" s="403">
        <v>34011</v>
      </c>
      <c r="D97" s="403">
        <v>67875</v>
      </c>
      <c r="E97" s="403">
        <v>18637</v>
      </c>
      <c r="F97" s="402"/>
      <c r="G97" s="402"/>
    </row>
    <row r="98" spans="1:7" ht="15" customHeight="1" x14ac:dyDescent="0.2">
      <c r="A98" s="399" t="s">
        <v>923</v>
      </c>
      <c r="B98" s="398">
        <v>4231</v>
      </c>
      <c r="C98" s="398">
        <v>4193</v>
      </c>
      <c r="D98" s="398">
        <v>8424</v>
      </c>
      <c r="E98" s="398">
        <v>2484</v>
      </c>
      <c r="F98" s="402"/>
      <c r="G98" s="402"/>
    </row>
    <row r="99" spans="1:7" ht="15" customHeight="1" x14ac:dyDescent="0.2">
      <c r="A99" s="399" t="s">
        <v>922</v>
      </c>
      <c r="B99" s="398">
        <v>3965</v>
      </c>
      <c r="C99" s="398">
        <v>4025</v>
      </c>
      <c r="D99" s="398">
        <v>7990</v>
      </c>
      <c r="E99" s="398">
        <v>2120</v>
      </c>
      <c r="F99" s="402"/>
      <c r="G99" s="402"/>
    </row>
    <row r="100" spans="1:7" ht="15" customHeight="1" x14ac:dyDescent="0.2">
      <c r="A100" s="399" t="s">
        <v>686</v>
      </c>
      <c r="B100" s="398">
        <v>4387</v>
      </c>
      <c r="C100" s="398">
        <v>4461</v>
      </c>
      <c r="D100" s="398">
        <v>8848</v>
      </c>
      <c r="E100" s="398">
        <v>2497</v>
      </c>
      <c r="F100" s="402"/>
      <c r="G100" s="402"/>
    </row>
    <row r="101" spans="1:7" ht="15" customHeight="1" x14ac:dyDescent="0.2">
      <c r="A101" s="399" t="s">
        <v>921</v>
      </c>
      <c r="B101" s="398">
        <v>4836</v>
      </c>
      <c r="C101" s="398">
        <v>4806</v>
      </c>
      <c r="D101" s="398">
        <v>9642</v>
      </c>
      <c r="E101" s="398">
        <v>2562</v>
      </c>
      <c r="F101" s="402"/>
      <c r="G101" s="402"/>
    </row>
    <row r="102" spans="1:7" ht="15" customHeight="1" x14ac:dyDescent="0.2">
      <c r="A102" s="399" t="s">
        <v>821</v>
      </c>
      <c r="B102" s="398">
        <v>3803</v>
      </c>
      <c r="C102" s="398">
        <v>3873</v>
      </c>
      <c r="D102" s="398">
        <v>7676</v>
      </c>
      <c r="E102" s="398">
        <v>2277</v>
      </c>
      <c r="F102" s="402"/>
      <c r="G102" s="402"/>
    </row>
    <row r="103" spans="1:7" ht="15" customHeight="1" x14ac:dyDescent="0.2">
      <c r="A103" s="399" t="s">
        <v>920</v>
      </c>
      <c r="B103" s="398">
        <v>4944</v>
      </c>
      <c r="C103" s="398">
        <v>5063</v>
      </c>
      <c r="D103" s="398">
        <v>10007</v>
      </c>
      <c r="E103" s="398">
        <v>2739</v>
      </c>
      <c r="F103" s="402"/>
      <c r="G103" s="402"/>
    </row>
    <row r="104" spans="1:7" ht="15" customHeight="1" x14ac:dyDescent="0.2">
      <c r="A104" s="399" t="s">
        <v>919</v>
      </c>
      <c r="B104" s="398">
        <v>4306</v>
      </c>
      <c r="C104" s="398">
        <v>4249</v>
      </c>
      <c r="D104" s="398">
        <v>8555</v>
      </c>
      <c r="E104" s="398">
        <v>2120</v>
      </c>
      <c r="F104" s="402"/>
      <c r="G104" s="402"/>
    </row>
    <row r="105" spans="1:7" ht="15" customHeight="1" x14ac:dyDescent="0.2">
      <c r="A105" s="399" t="s">
        <v>918</v>
      </c>
      <c r="B105" s="398">
        <v>3392</v>
      </c>
      <c r="C105" s="398">
        <v>3341</v>
      </c>
      <c r="D105" s="398">
        <v>6733</v>
      </c>
      <c r="E105" s="398">
        <v>1838</v>
      </c>
      <c r="F105" s="402"/>
      <c r="G105" s="402"/>
    </row>
    <row r="106" spans="1:7" ht="15" customHeight="1" x14ac:dyDescent="0.2">
      <c r="A106" s="399"/>
      <c r="B106" s="398"/>
      <c r="C106" s="398"/>
      <c r="D106" s="398"/>
      <c r="E106" s="398"/>
      <c r="F106" s="402"/>
      <c r="G106" s="402"/>
    </row>
    <row r="107" spans="1:7" ht="15.75" customHeight="1" x14ac:dyDescent="0.2">
      <c r="A107" s="399"/>
      <c r="B107" s="398"/>
      <c r="C107" s="398"/>
      <c r="D107" s="398"/>
      <c r="E107" s="398"/>
      <c r="F107" s="402"/>
      <c r="G107" s="402"/>
    </row>
    <row r="110" spans="1:7" ht="15" customHeight="1" x14ac:dyDescent="0.2">
      <c r="A110" s="401"/>
      <c r="B110" s="421" t="s">
        <v>657</v>
      </c>
      <c r="C110" s="420"/>
      <c r="D110" s="420"/>
      <c r="E110" s="420"/>
    </row>
    <row r="111" spans="1:7" ht="9" customHeight="1" x14ac:dyDescent="0.2">
      <c r="A111" s="401"/>
      <c r="B111" s="421" t="s">
        <v>656</v>
      </c>
      <c r="C111" s="420"/>
      <c r="D111" s="420"/>
      <c r="E111" s="420"/>
    </row>
    <row r="112" spans="1:7" ht="15" customHeight="1" x14ac:dyDescent="0.2">
      <c r="A112" s="419"/>
      <c r="B112" s="418" t="s">
        <v>2</v>
      </c>
      <c r="C112" s="418" t="s">
        <v>3</v>
      </c>
      <c r="D112" s="418" t="s">
        <v>1</v>
      </c>
      <c r="E112" s="418" t="s">
        <v>655</v>
      </c>
      <c r="F112" s="417"/>
      <c r="G112" s="417"/>
    </row>
    <row r="113" spans="1:7" s="414" customFormat="1" ht="14.25" x14ac:dyDescent="0.2">
      <c r="A113" s="416"/>
      <c r="B113" s="415" t="s">
        <v>654</v>
      </c>
      <c r="C113" s="415" t="s">
        <v>653</v>
      </c>
      <c r="D113" s="415" t="s">
        <v>652</v>
      </c>
      <c r="E113" s="415" t="s">
        <v>651</v>
      </c>
    </row>
    <row r="114" spans="1:7" ht="15" customHeight="1" x14ac:dyDescent="0.2">
      <c r="A114" s="401" t="s">
        <v>111</v>
      </c>
      <c r="B114" s="411">
        <f>SUM(B116:B119)</f>
        <v>40183</v>
      </c>
      <c r="C114" s="411">
        <f>SUM(C116:C119)</f>
        <v>42516</v>
      </c>
      <c r="D114" s="411">
        <f>SUM(D116:D119)</f>
        <v>82699</v>
      </c>
      <c r="E114" s="411">
        <f>SUM(E116:E119)</f>
        <v>32552</v>
      </c>
      <c r="F114" s="410"/>
      <c r="G114" s="410"/>
    </row>
    <row r="115" spans="1:7" ht="15" customHeight="1" x14ac:dyDescent="0.2">
      <c r="A115" s="409" t="s">
        <v>917</v>
      </c>
      <c r="B115" s="408">
        <f>SUM(B116:B118)</f>
        <v>16303</v>
      </c>
      <c r="C115" s="408">
        <f>SUM(C116:C118)</f>
        <v>17234</v>
      </c>
      <c r="D115" s="408">
        <f>SUM(D116:D118)</f>
        <v>33537</v>
      </c>
      <c r="E115" s="408">
        <f>SUM(E116:E118)</f>
        <v>14498</v>
      </c>
      <c r="F115" s="407"/>
      <c r="G115" s="407"/>
    </row>
    <row r="116" spans="1:7" ht="14.25" customHeight="1" x14ac:dyDescent="0.2">
      <c r="A116" s="406" t="s">
        <v>916</v>
      </c>
      <c r="B116" s="405">
        <v>5501</v>
      </c>
      <c r="C116" s="405">
        <v>5598</v>
      </c>
      <c r="D116" s="405">
        <v>11099</v>
      </c>
      <c r="E116" s="405">
        <v>5039</v>
      </c>
      <c r="F116" s="402"/>
      <c r="G116" s="402"/>
    </row>
    <row r="117" spans="1:7" ht="14.25" customHeight="1" x14ac:dyDescent="0.2">
      <c r="A117" s="406" t="s">
        <v>915</v>
      </c>
      <c r="B117" s="405">
        <v>4755</v>
      </c>
      <c r="C117" s="405">
        <v>4976</v>
      </c>
      <c r="D117" s="405">
        <v>9731</v>
      </c>
      <c r="E117" s="405">
        <v>4074</v>
      </c>
      <c r="F117" s="402"/>
      <c r="G117" s="402"/>
    </row>
    <row r="118" spans="1:7" ht="14.25" customHeight="1" x14ac:dyDescent="0.2">
      <c r="A118" s="406" t="s">
        <v>914</v>
      </c>
      <c r="B118" s="405">
        <v>6047</v>
      </c>
      <c r="C118" s="405">
        <v>6660</v>
      </c>
      <c r="D118" s="405">
        <v>12707</v>
      </c>
      <c r="E118" s="405">
        <v>5385</v>
      </c>
      <c r="F118" s="402"/>
      <c r="G118" s="402"/>
    </row>
    <row r="119" spans="1:7" ht="15" customHeight="1" x14ac:dyDescent="0.2">
      <c r="A119" s="404" t="s">
        <v>913</v>
      </c>
      <c r="B119" s="403">
        <v>23880</v>
      </c>
      <c r="C119" s="403">
        <v>25282</v>
      </c>
      <c r="D119" s="403">
        <v>49162</v>
      </c>
      <c r="E119" s="403">
        <v>18054</v>
      </c>
      <c r="F119" s="402"/>
      <c r="G119" s="402"/>
    </row>
    <row r="120" spans="1:7" ht="15" customHeight="1" x14ac:dyDescent="0.2">
      <c r="A120" s="399" t="s">
        <v>111</v>
      </c>
      <c r="B120" s="398">
        <v>23880</v>
      </c>
      <c r="C120" s="398">
        <v>25282</v>
      </c>
      <c r="D120" s="398">
        <v>49162</v>
      </c>
      <c r="E120" s="398">
        <v>18054</v>
      </c>
      <c r="F120" s="402"/>
      <c r="G120" s="402"/>
    </row>
    <row r="121" spans="1:7" ht="14.25" customHeight="1" x14ac:dyDescent="0.2">
      <c r="A121" s="399" t="s">
        <v>912</v>
      </c>
      <c r="B121" s="398">
        <v>1834</v>
      </c>
      <c r="C121" s="398">
        <v>1977</v>
      </c>
      <c r="D121" s="398">
        <v>3811</v>
      </c>
      <c r="E121" s="398">
        <v>1446</v>
      </c>
      <c r="F121" s="402"/>
      <c r="G121" s="402"/>
    </row>
    <row r="122" spans="1:7" ht="14.25" customHeight="1" x14ac:dyDescent="0.2">
      <c r="A122" s="399" t="s">
        <v>911</v>
      </c>
      <c r="B122" s="398">
        <v>4061</v>
      </c>
      <c r="C122" s="398">
        <v>4342</v>
      </c>
      <c r="D122" s="398">
        <v>8403</v>
      </c>
      <c r="E122" s="398">
        <v>2801</v>
      </c>
      <c r="F122" s="402"/>
      <c r="G122" s="402"/>
    </row>
    <row r="123" spans="1:7" ht="14.25" customHeight="1" x14ac:dyDescent="0.2">
      <c r="A123" s="399" t="s">
        <v>910</v>
      </c>
      <c r="B123" s="398">
        <v>2274</v>
      </c>
      <c r="C123" s="398">
        <v>2431</v>
      </c>
      <c r="D123" s="398">
        <v>4705</v>
      </c>
      <c r="E123" s="398">
        <v>2459</v>
      </c>
      <c r="F123" s="402"/>
      <c r="G123" s="402"/>
    </row>
    <row r="124" spans="1:7" ht="14.25" customHeight="1" x14ac:dyDescent="0.2">
      <c r="A124" s="399" t="s">
        <v>909</v>
      </c>
      <c r="B124" s="398">
        <v>3923</v>
      </c>
      <c r="C124" s="398">
        <v>4085</v>
      </c>
      <c r="D124" s="398">
        <v>8008</v>
      </c>
      <c r="E124" s="398">
        <v>2474</v>
      </c>
      <c r="F124" s="402"/>
      <c r="G124" s="402"/>
    </row>
    <row r="125" spans="1:7" ht="14.25" customHeight="1" x14ac:dyDescent="0.2">
      <c r="A125" s="399" t="s">
        <v>908</v>
      </c>
      <c r="B125" s="398">
        <v>1919</v>
      </c>
      <c r="C125" s="398">
        <v>2136</v>
      </c>
      <c r="D125" s="398">
        <v>4055</v>
      </c>
      <c r="E125" s="398">
        <v>1094</v>
      </c>
      <c r="F125" s="402"/>
      <c r="G125" s="402"/>
    </row>
    <row r="126" spans="1:7" ht="14.25" customHeight="1" x14ac:dyDescent="0.2">
      <c r="A126" s="399" t="s">
        <v>907</v>
      </c>
      <c r="B126" s="398">
        <v>2548</v>
      </c>
      <c r="C126" s="398">
        <v>2565</v>
      </c>
      <c r="D126" s="398">
        <v>5113</v>
      </c>
      <c r="E126" s="398">
        <v>1416</v>
      </c>
      <c r="F126" s="402"/>
      <c r="G126" s="402"/>
    </row>
    <row r="127" spans="1:7" ht="14.25" customHeight="1" x14ac:dyDescent="0.2">
      <c r="A127" s="399" t="s">
        <v>906</v>
      </c>
      <c r="B127" s="398">
        <v>2528</v>
      </c>
      <c r="C127" s="398">
        <v>2716</v>
      </c>
      <c r="D127" s="398">
        <v>5244</v>
      </c>
      <c r="E127" s="398">
        <v>3167</v>
      </c>
      <c r="F127" s="402"/>
      <c r="G127" s="402"/>
    </row>
    <row r="128" spans="1:7" ht="14.25" customHeight="1" x14ac:dyDescent="0.2">
      <c r="A128" s="399" t="s">
        <v>905</v>
      </c>
      <c r="B128" s="398">
        <v>3232</v>
      </c>
      <c r="C128" s="398">
        <v>3373</v>
      </c>
      <c r="D128" s="398">
        <v>6605</v>
      </c>
      <c r="E128" s="398">
        <v>1981</v>
      </c>
      <c r="F128" s="402"/>
      <c r="G128" s="402"/>
    </row>
    <row r="129" spans="1:7" ht="14.25" customHeight="1" x14ac:dyDescent="0.2">
      <c r="A129" s="399" t="s">
        <v>904</v>
      </c>
      <c r="B129" s="398">
        <v>1561</v>
      </c>
      <c r="C129" s="398">
        <v>1657</v>
      </c>
      <c r="D129" s="398">
        <v>3218</v>
      </c>
      <c r="E129" s="398">
        <v>1216</v>
      </c>
      <c r="F129" s="402"/>
      <c r="G129" s="402"/>
    </row>
    <row r="130" spans="1:7" ht="15" customHeight="1" x14ac:dyDescent="0.2">
      <c r="A130" s="401" t="s">
        <v>109</v>
      </c>
      <c r="B130" s="411">
        <f>SUM(B132:B135)</f>
        <v>63638</v>
      </c>
      <c r="C130" s="411">
        <f>SUM(C132:C135)</f>
        <v>65381</v>
      </c>
      <c r="D130" s="411">
        <f>SUM(D132:D135)</f>
        <v>129019</v>
      </c>
      <c r="E130" s="411">
        <f>SUM(E132:E135)</f>
        <v>40912</v>
      </c>
      <c r="F130" s="410"/>
      <c r="G130" s="410"/>
    </row>
    <row r="131" spans="1:7" ht="15" customHeight="1" x14ac:dyDescent="0.2">
      <c r="A131" s="409" t="s">
        <v>903</v>
      </c>
      <c r="B131" s="408">
        <f>SUM(B132:B134)</f>
        <v>9240</v>
      </c>
      <c r="C131" s="408">
        <f>SUM(C132:C134)</f>
        <v>9926</v>
      </c>
      <c r="D131" s="408">
        <f>SUM(D132:D134)</f>
        <v>19166</v>
      </c>
      <c r="E131" s="408">
        <f>SUM(E132:E134)</f>
        <v>7675</v>
      </c>
      <c r="F131" s="407"/>
      <c r="G131" s="407"/>
    </row>
    <row r="132" spans="1:7" ht="14.25" customHeight="1" x14ac:dyDescent="0.2">
      <c r="A132" s="406" t="s">
        <v>902</v>
      </c>
      <c r="B132" s="405">
        <v>4290</v>
      </c>
      <c r="C132" s="405">
        <v>4489</v>
      </c>
      <c r="D132" s="405">
        <v>8779</v>
      </c>
      <c r="E132" s="405">
        <v>2506</v>
      </c>
      <c r="F132" s="402"/>
      <c r="G132" s="402"/>
    </row>
    <row r="133" spans="1:7" ht="14.25" customHeight="1" x14ac:dyDescent="0.2">
      <c r="A133" s="406" t="s">
        <v>901</v>
      </c>
      <c r="B133" s="405">
        <v>1972</v>
      </c>
      <c r="C133" s="405">
        <v>2126</v>
      </c>
      <c r="D133" s="405">
        <v>4098</v>
      </c>
      <c r="E133" s="405">
        <v>1307</v>
      </c>
      <c r="F133" s="402"/>
      <c r="G133" s="402"/>
    </row>
    <row r="134" spans="1:7" ht="14.25" customHeight="1" x14ac:dyDescent="0.2">
      <c r="A134" s="401" t="s">
        <v>900</v>
      </c>
      <c r="B134" s="400">
        <v>2978</v>
      </c>
      <c r="C134" s="400">
        <v>3311</v>
      </c>
      <c r="D134" s="400">
        <v>6289</v>
      </c>
      <c r="E134" s="400">
        <v>3862</v>
      </c>
      <c r="F134" s="402"/>
      <c r="G134" s="402"/>
    </row>
    <row r="135" spans="1:7" ht="15" customHeight="1" x14ac:dyDescent="0.2">
      <c r="A135" s="404" t="s">
        <v>899</v>
      </c>
      <c r="B135" s="403">
        <v>54398</v>
      </c>
      <c r="C135" s="403">
        <v>55455</v>
      </c>
      <c r="D135" s="403">
        <v>109853</v>
      </c>
      <c r="E135" s="403">
        <v>33237</v>
      </c>
      <c r="F135" s="402"/>
      <c r="G135" s="402"/>
    </row>
    <row r="136" spans="1:7" ht="15" customHeight="1" x14ac:dyDescent="0.2">
      <c r="A136" s="399" t="s">
        <v>898</v>
      </c>
      <c r="B136" s="398">
        <v>4778</v>
      </c>
      <c r="C136" s="398">
        <v>4966</v>
      </c>
      <c r="D136" s="398">
        <v>9744</v>
      </c>
      <c r="E136" s="398">
        <v>2704</v>
      </c>
      <c r="F136" s="402"/>
      <c r="G136" s="402"/>
    </row>
    <row r="137" spans="1:7" ht="14.25" customHeight="1" x14ac:dyDescent="0.2">
      <c r="A137" s="399" t="s">
        <v>897</v>
      </c>
      <c r="B137" s="398">
        <v>4660</v>
      </c>
      <c r="C137" s="398">
        <v>4971</v>
      </c>
      <c r="D137" s="398">
        <v>9631</v>
      </c>
      <c r="E137" s="398">
        <v>3852</v>
      </c>
      <c r="F137" s="402"/>
      <c r="G137" s="402"/>
    </row>
    <row r="138" spans="1:7" ht="14.25" customHeight="1" x14ac:dyDescent="0.2">
      <c r="A138" s="399" t="s">
        <v>896</v>
      </c>
      <c r="B138" s="398">
        <v>2100</v>
      </c>
      <c r="C138" s="398">
        <v>2140</v>
      </c>
      <c r="D138" s="398">
        <v>4240</v>
      </c>
      <c r="E138" s="398">
        <v>1169</v>
      </c>
      <c r="F138" s="402"/>
      <c r="G138" s="402"/>
    </row>
    <row r="139" spans="1:7" ht="14.25" customHeight="1" x14ac:dyDescent="0.2">
      <c r="A139" s="399" t="s">
        <v>895</v>
      </c>
      <c r="B139" s="398">
        <v>2358</v>
      </c>
      <c r="C139" s="398">
        <v>2406</v>
      </c>
      <c r="D139" s="398">
        <v>4764</v>
      </c>
      <c r="E139" s="398">
        <v>1201</v>
      </c>
      <c r="F139" s="402"/>
      <c r="G139" s="402"/>
    </row>
    <row r="140" spans="1:7" ht="14.25" customHeight="1" x14ac:dyDescent="0.2">
      <c r="A140" s="399" t="s">
        <v>894</v>
      </c>
      <c r="B140" s="398">
        <v>5685</v>
      </c>
      <c r="C140" s="398">
        <v>5843</v>
      </c>
      <c r="D140" s="398">
        <v>11528</v>
      </c>
      <c r="E140" s="398">
        <v>3335</v>
      </c>
      <c r="F140" s="402"/>
      <c r="G140" s="402"/>
    </row>
    <row r="141" spans="1:7" ht="14.25" customHeight="1" x14ac:dyDescent="0.2">
      <c r="A141" s="399" t="s">
        <v>893</v>
      </c>
      <c r="B141" s="398">
        <v>3651</v>
      </c>
      <c r="C141" s="398">
        <v>3807</v>
      </c>
      <c r="D141" s="398">
        <v>7458</v>
      </c>
      <c r="E141" s="398">
        <v>2033</v>
      </c>
      <c r="F141" s="402"/>
      <c r="G141" s="402"/>
    </row>
    <row r="142" spans="1:7" ht="14.25" customHeight="1" x14ac:dyDescent="0.2">
      <c r="A142" s="399" t="s">
        <v>892</v>
      </c>
      <c r="B142" s="398">
        <v>3297</v>
      </c>
      <c r="C142" s="398">
        <v>3446</v>
      </c>
      <c r="D142" s="398">
        <v>6743</v>
      </c>
      <c r="E142" s="398">
        <v>2198</v>
      </c>
      <c r="F142" s="402"/>
      <c r="G142" s="402"/>
    </row>
    <row r="143" spans="1:7" ht="14.25" customHeight="1" x14ac:dyDescent="0.2">
      <c r="A143" s="399" t="s">
        <v>891</v>
      </c>
      <c r="B143" s="398">
        <v>3233</v>
      </c>
      <c r="C143" s="398">
        <v>3230</v>
      </c>
      <c r="D143" s="398">
        <v>6463</v>
      </c>
      <c r="E143" s="398">
        <v>1956</v>
      </c>
      <c r="F143" s="402"/>
      <c r="G143" s="402"/>
    </row>
    <row r="144" spans="1:7" ht="14.25" customHeight="1" x14ac:dyDescent="0.2">
      <c r="A144" s="399" t="s">
        <v>890</v>
      </c>
      <c r="B144" s="398">
        <v>3047</v>
      </c>
      <c r="C144" s="398">
        <v>3184</v>
      </c>
      <c r="D144" s="398">
        <v>6231</v>
      </c>
      <c r="E144" s="398">
        <v>1748</v>
      </c>
      <c r="F144" s="402"/>
      <c r="G144" s="402"/>
    </row>
    <row r="145" spans="1:7" ht="14.25" customHeight="1" x14ac:dyDescent="0.2">
      <c r="A145" s="399" t="s">
        <v>889</v>
      </c>
      <c r="B145" s="398">
        <v>2919</v>
      </c>
      <c r="C145" s="398">
        <v>2878</v>
      </c>
      <c r="D145" s="398">
        <v>5797</v>
      </c>
      <c r="E145" s="398">
        <v>1633</v>
      </c>
      <c r="F145" s="402"/>
      <c r="G145" s="402"/>
    </row>
    <row r="146" spans="1:7" ht="14.25" customHeight="1" x14ac:dyDescent="0.2">
      <c r="A146" s="399" t="s">
        <v>888</v>
      </c>
      <c r="B146" s="398">
        <v>1794</v>
      </c>
      <c r="C146" s="398">
        <v>1760</v>
      </c>
      <c r="D146" s="398">
        <v>3554</v>
      </c>
      <c r="E146" s="398">
        <v>981</v>
      </c>
      <c r="F146" s="402"/>
      <c r="G146" s="402"/>
    </row>
    <row r="147" spans="1:7" ht="14.25" customHeight="1" x14ac:dyDescent="0.2">
      <c r="A147" s="399" t="s">
        <v>770</v>
      </c>
      <c r="B147" s="398">
        <v>6791</v>
      </c>
      <c r="C147" s="398">
        <v>6829</v>
      </c>
      <c r="D147" s="398">
        <v>13620</v>
      </c>
      <c r="E147" s="398">
        <v>3844</v>
      </c>
      <c r="F147" s="402"/>
      <c r="G147" s="402"/>
    </row>
    <row r="148" spans="1:7" ht="14.25" customHeight="1" x14ac:dyDescent="0.2">
      <c r="A148" s="399" t="s">
        <v>887</v>
      </c>
      <c r="B148" s="398">
        <v>5345</v>
      </c>
      <c r="C148" s="398">
        <v>5125</v>
      </c>
      <c r="D148" s="398">
        <v>10470</v>
      </c>
      <c r="E148" s="398">
        <v>3896</v>
      </c>
      <c r="F148" s="402"/>
      <c r="G148" s="402"/>
    </row>
    <row r="149" spans="1:7" ht="14.25" customHeight="1" x14ac:dyDescent="0.2">
      <c r="A149" s="399" t="s">
        <v>886</v>
      </c>
      <c r="B149" s="398">
        <v>2208</v>
      </c>
      <c r="C149" s="398">
        <v>2289</v>
      </c>
      <c r="D149" s="398">
        <v>4497</v>
      </c>
      <c r="E149" s="398">
        <v>1324</v>
      </c>
      <c r="F149" s="402"/>
      <c r="G149" s="402"/>
    </row>
    <row r="150" spans="1:7" ht="14.25" customHeight="1" x14ac:dyDescent="0.2">
      <c r="A150" s="399" t="s">
        <v>885</v>
      </c>
      <c r="B150" s="398">
        <v>2532</v>
      </c>
      <c r="C150" s="398">
        <v>2581</v>
      </c>
      <c r="D150" s="398">
        <v>5113</v>
      </c>
      <c r="E150" s="398">
        <v>1363</v>
      </c>
      <c r="F150" s="402"/>
      <c r="G150" s="402"/>
    </row>
    <row r="151" spans="1:7" ht="15" customHeight="1" x14ac:dyDescent="0.2">
      <c r="A151" s="401" t="s">
        <v>107</v>
      </c>
      <c r="B151" s="411">
        <f>SUM(B153:B156)</f>
        <v>35172</v>
      </c>
      <c r="C151" s="411">
        <f>SUM(C153:C156)</f>
        <v>36603</v>
      </c>
      <c r="D151" s="411">
        <f>SUM(D153:D156)</f>
        <v>71775</v>
      </c>
      <c r="E151" s="411">
        <f>SUM(E153:E156)</f>
        <v>21499</v>
      </c>
      <c r="F151" s="410"/>
      <c r="G151" s="410"/>
    </row>
    <row r="152" spans="1:7" ht="15" customHeight="1" x14ac:dyDescent="0.2">
      <c r="A152" s="409" t="s">
        <v>884</v>
      </c>
      <c r="B152" s="408">
        <f>SUM(B153:B155)</f>
        <v>8089</v>
      </c>
      <c r="C152" s="408">
        <f>SUM(C153:C155)</f>
        <v>8484</v>
      </c>
      <c r="D152" s="408">
        <f>SUM(D153:D155)</f>
        <v>16573</v>
      </c>
      <c r="E152" s="408">
        <f>SUM(E153:E155)</f>
        <v>5451</v>
      </c>
      <c r="F152" s="407"/>
      <c r="G152" s="407"/>
    </row>
    <row r="153" spans="1:7" ht="14.25" customHeight="1" x14ac:dyDescent="0.2">
      <c r="A153" s="406" t="s">
        <v>883</v>
      </c>
      <c r="B153" s="405">
        <v>3912</v>
      </c>
      <c r="C153" s="405">
        <v>3950</v>
      </c>
      <c r="D153" s="405">
        <v>7862</v>
      </c>
      <c r="E153" s="405">
        <v>2372</v>
      </c>
      <c r="F153" s="402"/>
      <c r="G153" s="402"/>
    </row>
    <row r="154" spans="1:7" ht="14.25" customHeight="1" x14ac:dyDescent="0.2">
      <c r="A154" s="406" t="s">
        <v>882</v>
      </c>
      <c r="B154" s="405">
        <v>1516</v>
      </c>
      <c r="C154" s="405">
        <v>1754</v>
      </c>
      <c r="D154" s="405">
        <v>3270</v>
      </c>
      <c r="E154" s="405">
        <v>1358</v>
      </c>
      <c r="F154" s="402"/>
      <c r="G154" s="402"/>
    </row>
    <row r="155" spans="1:7" ht="14.25" customHeight="1" x14ac:dyDescent="0.2">
      <c r="A155" s="406" t="s">
        <v>881</v>
      </c>
      <c r="B155" s="405">
        <v>2661</v>
      </c>
      <c r="C155" s="405">
        <v>2780</v>
      </c>
      <c r="D155" s="405">
        <v>5441</v>
      </c>
      <c r="E155" s="405">
        <v>1721</v>
      </c>
      <c r="F155" s="402"/>
      <c r="G155" s="402"/>
    </row>
    <row r="156" spans="1:7" ht="15" customHeight="1" x14ac:dyDescent="0.2">
      <c r="A156" s="404" t="s">
        <v>880</v>
      </c>
      <c r="B156" s="403">
        <v>27083</v>
      </c>
      <c r="C156" s="403">
        <v>28119</v>
      </c>
      <c r="D156" s="403">
        <v>55202</v>
      </c>
      <c r="E156" s="403">
        <v>16048</v>
      </c>
      <c r="F156" s="402"/>
      <c r="G156" s="402"/>
    </row>
    <row r="157" spans="1:7" ht="15" customHeight="1" x14ac:dyDescent="0.2">
      <c r="A157" s="399" t="s">
        <v>879</v>
      </c>
      <c r="B157" s="398">
        <v>4683</v>
      </c>
      <c r="C157" s="398">
        <v>4804</v>
      </c>
      <c r="D157" s="398">
        <v>9487</v>
      </c>
      <c r="E157" s="398">
        <v>3009</v>
      </c>
      <c r="F157" s="402"/>
      <c r="G157" s="402"/>
    </row>
    <row r="158" spans="1:7" ht="14.25" customHeight="1" x14ac:dyDescent="0.2">
      <c r="A158" s="399" t="s">
        <v>878</v>
      </c>
      <c r="B158" s="398">
        <v>4216</v>
      </c>
      <c r="C158" s="398">
        <v>4553</v>
      </c>
      <c r="D158" s="398">
        <v>8769</v>
      </c>
      <c r="E158" s="398">
        <v>2583</v>
      </c>
      <c r="F158" s="402"/>
      <c r="G158" s="402"/>
    </row>
    <row r="159" spans="1:7" ht="14.25" customHeight="1" x14ac:dyDescent="0.2">
      <c r="A159" s="399" t="s">
        <v>877</v>
      </c>
      <c r="B159" s="398">
        <v>4775</v>
      </c>
      <c r="C159" s="398">
        <v>4982</v>
      </c>
      <c r="D159" s="398">
        <v>9757</v>
      </c>
      <c r="E159" s="398">
        <v>2796</v>
      </c>
      <c r="F159" s="402"/>
      <c r="G159" s="402"/>
    </row>
    <row r="160" spans="1:7" ht="14.25" customHeight="1" x14ac:dyDescent="0.2">
      <c r="A160" s="399" t="s">
        <v>804</v>
      </c>
      <c r="B160" s="398">
        <v>3451</v>
      </c>
      <c r="C160" s="398">
        <v>3538</v>
      </c>
      <c r="D160" s="398">
        <v>6989</v>
      </c>
      <c r="E160" s="398">
        <v>2021</v>
      </c>
      <c r="F160" s="402"/>
      <c r="G160" s="402"/>
    </row>
    <row r="161" spans="1:7" ht="14.25" customHeight="1" x14ac:dyDescent="0.2">
      <c r="A161" s="399" t="s">
        <v>876</v>
      </c>
      <c r="B161" s="398">
        <v>2638</v>
      </c>
      <c r="C161" s="398">
        <v>2713</v>
      </c>
      <c r="D161" s="398">
        <v>5351</v>
      </c>
      <c r="E161" s="398">
        <v>1442</v>
      </c>
      <c r="F161" s="402"/>
      <c r="G161" s="402"/>
    </row>
    <row r="162" spans="1:7" ht="18" customHeight="1" x14ac:dyDescent="0.2">
      <c r="A162" s="399" t="s">
        <v>875</v>
      </c>
      <c r="B162" s="398">
        <v>2326</v>
      </c>
      <c r="C162" s="398">
        <v>2392</v>
      </c>
      <c r="D162" s="398">
        <v>4718</v>
      </c>
      <c r="E162" s="398">
        <v>1246</v>
      </c>
      <c r="F162" s="402"/>
      <c r="G162" s="402"/>
    </row>
    <row r="163" spans="1:7" ht="17.25" customHeight="1" x14ac:dyDescent="0.2">
      <c r="A163" s="399" t="s">
        <v>874</v>
      </c>
      <c r="B163" s="398">
        <v>1054</v>
      </c>
      <c r="C163" s="398">
        <v>977</v>
      </c>
      <c r="D163" s="398">
        <v>2031</v>
      </c>
      <c r="E163" s="398">
        <v>596</v>
      </c>
      <c r="F163" s="402"/>
      <c r="G163" s="402"/>
    </row>
    <row r="164" spans="1:7" ht="14.25" customHeight="1" x14ac:dyDescent="0.2">
      <c r="A164" s="399" t="s">
        <v>873</v>
      </c>
      <c r="B164" s="398">
        <v>1935</v>
      </c>
      <c r="C164" s="398">
        <v>2026</v>
      </c>
      <c r="D164" s="398">
        <v>3961</v>
      </c>
      <c r="E164" s="398">
        <v>1100</v>
      </c>
      <c r="F164" s="402"/>
      <c r="G164" s="402"/>
    </row>
    <row r="165" spans="1:7" ht="17.25" customHeight="1" x14ac:dyDescent="0.2">
      <c r="A165" s="399" t="s">
        <v>858</v>
      </c>
      <c r="B165" s="398">
        <v>2005</v>
      </c>
      <c r="C165" s="398">
        <v>2134</v>
      </c>
      <c r="D165" s="398">
        <v>4139</v>
      </c>
      <c r="E165" s="398">
        <v>1255</v>
      </c>
      <c r="F165" s="402"/>
      <c r="G165" s="402"/>
    </row>
    <row r="166" spans="1:7" ht="15" customHeight="1" x14ac:dyDescent="0.2">
      <c r="A166" s="401"/>
      <c r="B166" s="421" t="s">
        <v>657</v>
      </c>
      <c r="C166" s="420"/>
      <c r="D166" s="420"/>
      <c r="E166" s="420"/>
    </row>
    <row r="167" spans="1:7" ht="9" customHeight="1" x14ac:dyDescent="0.2">
      <c r="A167" s="401"/>
      <c r="B167" s="421" t="s">
        <v>656</v>
      </c>
      <c r="C167" s="420"/>
      <c r="D167" s="420"/>
      <c r="E167" s="420"/>
    </row>
    <row r="168" spans="1:7" ht="15" customHeight="1" x14ac:dyDescent="0.2">
      <c r="A168" s="419"/>
      <c r="B168" s="418" t="s">
        <v>2</v>
      </c>
      <c r="C168" s="418" t="s">
        <v>3</v>
      </c>
      <c r="D168" s="418" t="s">
        <v>1</v>
      </c>
      <c r="E168" s="418" t="s">
        <v>655</v>
      </c>
      <c r="F168" s="417"/>
      <c r="G168" s="417"/>
    </row>
    <row r="169" spans="1:7" s="414" customFormat="1" ht="14.25" x14ac:dyDescent="0.2">
      <c r="A169" s="416"/>
      <c r="B169" s="415" t="s">
        <v>654</v>
      </c>
      <c r="C169" s="415" t="s">
        <v>653</v>
      </c>
      <c r="D169" s="415" t="s">
        <v>652</v>
      </c>
      <c r="E169" s="415" t="s">
        <v>651</v>
      </c>
    </row>
    <row r="170" spans="1:7" ht="15" customHeight="1" x14ac:dyDescent="0.2">
      <c r="A170" s="401" t="s">
        <v>105</v>
      </c>
      <c r="B170" s="411">
        <f>SUM(B172:B178)</f>
        <v>62338</v>
      </c>
      <c r="C170" s="411">
        <f>SUM(C172:C178)</f>
        <v>64880</v>
      </c>
      <c r="D170" s="411">
        <f>SUM(D172:D178)</f>
        <v>127218</v>
      </c>
      <c r="E170" s="411">
        <f>SUM(E172:E178)</f>
        <v>36584</v>
      </c>
      <c r="F170" s="410"/>
      <c r="G170" s="410"/>
    </row>
    <row r="171" spans="1:7" ht="15" customHeight="1" x14ac:dyDescent="0.2">
      <c r="A171" s="409" t="s">
        <v>872</v>
      </c>
      <c r="B171" s="408">
        <f>SUM(B172:B177)</f>
        <v>19515</v>
      </c>
      <c r="C171" s="408">
        <f>SUM(C172:C177)</f>
        <v>20518</v>
      </c>
      <c r="D171" s="408">
        <f>SUM(D172:D177)</f>
        <v>40033</v>
      </c>
      <c r="E171" s="408">
        <f>SUM(E172:E177)</f>
        <v>12671</v>
      </c>
      <c r="F171" s="407"/>
      <c r="G171" s="407"/>
    </row>
    <row r="172" spans="1:7" ht="15" customHeight="1" x14ac:dyDescent="0.2">
      <c r="A172" s="406" t="s">
        <v>871</v>
      </c>
      <c r="B172" s="405">
        <v>4182</v>
      </c>
      <c r="C172" s="405">
        <v>4375</v>
      </c>
      <c r="D172" s="405">
        <v>8557</v>
      </c>
      <c r="E172" s="405">
        <v>2469</v>
      </c>
      <c r="F172" s="402"/>
      <c r="G172" s="402"/>
    </row>
    <row r="173" spans="1:7" ht="15" customHeight="1" x14ac:dyDescent="0.2">
      <c r="A173" s="406" t="s">
        <v>870</v>
      </c>
      <c r="B173" s="405">
        <v>6287</v>
      </c>
      <c r="C173" s="405">
        <v>6365</v>
      </c>
      <c r="D173" s="405">
        <v>12652</v>
      </c>
      <c r="E173" s="405">
        <v>3279</v>
      </c>
      <c r="F173" s="402"/>
      <c r="G173" s="402"/>
    </row>
    <row r="174" spans="1:7" ht="15" customHeight="1" x14ac:dyDescent="0.2">
      <c r="A174" s="406" t="s">
        <v>869</v>
      </c>
      <c r="B174" s="405">
        <v>1712</v>
      </c>
      <c r="C174" s="405">
        <v>1896</v>
      </c>
      <c r="D174" s="405">
        <v>3608</v>
      </c>
      <c r="E174" s="405">
        <v>1226</v>
      </c>
      <c r="F174" s="402"/>
      <c r="G174" s="402"/>
    </row>
    <row r="175" spans="1:7" ht="15" customHeight="1" x14ac:dyDescent="0.2">
      <c r="A175" s="406" t="s">
        <v>868</v>
      </c>
      <c r="B175" s="405">
        <v>975</v>
      </c>
      <c r="C175" s="405">
        <v>995</v>
      </c>
      <c r="D175" s="405">
        <v>1970</v>
      </c>
      <c r="E175" s="405">
        <v>571</v>
      </c>
      <c r="F175" s="413"/>
      <c r="G175" s="413"/>
    </row>
    <row r="176" spans="1:7" ht="15" customHeight="1" x14ac:dyDescent="0.2">
      <c r="A176" s="401" t="s">
        <v>867</v>
      </c>
      <c r="B176" s="400">
        <v>1676</v>
      </c>
      <c r="C176" s="400">
        <v>1845</v>
      </c>
      <c r="D176" s="400">
        <v>3521</v>
      </c>
      <c r="E176" s="400">
        <v>1275</v>
      </c>
      <c r="F176" s="402"/>
      <c r="G176" s="402"/>
    </row>
    <row r="177" spans="1:7" ht="15" customHeight="1" x14ac:dyDescent="0.2">
      <c r="A177" s="401" t="s">
        <v>866</v>
      </c>
      <c r="B177" s="400">
        <v>4683</v>
      </c>
      <c r="C177" s="400">
        <v>5042</v>
      </c>
      <c r="D177" s="400">
        <v>9725</v>
      </c>
      <c r="E177" s="400">
        <v>3851</v>
      </c>
      <c r="F177" s="402"/>
      <c r="G177" s="402"/>
    </row>
    <row r="178" spans="1:7" ht="15" customHeight="1" x14ac:dyDescent="0.2">
      <c r="A178" s="404" t="s">
        <v>865</v>
      </c>
      <c r="B178" s="403">
        <v>42823</v>
      </c>
      <c r="C178" s="403">
        <v>44362</v>
      </c>
      <c r="D178" s="403">
        <v>87185</v>
      </c>
      <c r="E178" s="403">
        <v>23913</v>
      </c>
      <c r="F178" s="402"/>
      <c r="G178" s="402"/>
    </row>
    <row r="179" spans="1:7" ht="15" customHeight="1" x14ac:dyDescent="0.2">
      <c r="A179" s="399" t="s">
        <v>105</v>
      </c>
      <c r="B179" s="398">
        <v>42823</v>
      </c>
      <c r="C179" s="398">
        <v>44362</v>
      </c>
      <c r="D179" s="398">
        <v>87185</v>
      </c>
      <c r="E179" s="398">
        <v>23913</v>
      </c>
      <c r="F179" s="402"/>
      <c r="G179" s="402"/>
    </row>
    <row r="180" spans="1:7" ht="15" customHeight="1" x14ac:dyDescent="0.2">
      <c r="A180" s="399" t="s">
        <v>864</v>
      </c>
      <c r="B180" s="398" t="s">
        <v>21</v>
      </c>
      <c r="C180" s="398" t="s">
        <v>21</v>
      </c>
      <c r="D180" s="398" t="s">
        <v>21</v>
      </c>
      <c r="E180" s="398">
        <v>1</v>
      </c>
      <c r="F180" s="402"/>
      <c r="G180" s="402"/>
    </row>
    <row r="181" spans="1:7" ht="15" customHeight="1" x14ac:dyDescent="0.2">
      <c r="A181" s="399" t="s">
        <v>863</v>
      </c>
      <c r="B181" s="398">
        <v>3680</v>
      </c>
      <c r="C181" s="398">
        <v>3985</v>
      </c>
      <c r="D181" s="398">
        <v>7665</v>
      </c>
      <c r="E181" s="398">
        <v>2400</v>
      </c>
      <c r="F181" s="402"/>
      <c r="G181" s="402"/>
    </row>
    <row r="182" spans="1:7" ht="15" customHeight="1" x14ac:dyDescent="0.2">
      <c r="A182" s="399" t="s">
        <v>862</v>
      </c>
      <c r="B182" s="398">
        <v>3682</v>
      </c>
      <c r="C182" s="398">
        <v>3828</v>
      </c>
      <c r="D182" s="398">
        <v>7510</v>
      </c>
      <c r="E182" s="398">
        <v>2127</v>
      </c>
      <c r="F182" s="402"/>
      <c r="G182" s="402"/>
    </row>
    <row r="183" spans="1:7" ht="15" customHeight="1" x14ac:dyDescent="0.2">
      <c r="A183" s="399" t="s">
        <v>861</v>
      </c>
      <c r="B183" s="398">
        <v>5045</v>
      </c>
      <c r="C183" s="398">
        <v>5384</v>
      </c>
      <c r="D183" s="398">
        <v>10429</v>
      </c>
      <c r="E183" s="398">
        <v>2750</v>
      </c>
      <c r="F183" s="402"/>
      <c r="G183" s="402"/>
    </row>
    <row r="184" spans="1:7" ht="15" customHeight="1" x14ac:dyDescent="0.2">
      <c r="A184" s="399" t="s">
        <v>860</v>
      </c>
      <c r="B184" s="398">
        <v>2727</v>
      </c>
      <c r="C184" s="398">
        <v>2780</v>
      </c>
      <c r="D184" s="398">
        <v>5507</v>
      </c>
      <c r="E184" s="398">
        <v>985</v>
      </c>
      <c r="F184" s="402"/>
      <c r="G184" s="402"/>
    </row>
    <row r="185" spans="1:7" ht="15" customHeight="1" x14ac:dyDescent="0.2">
      <c r="A185" s="399" t="s">
        <v>859</v>
      </c>
      <c r="B185" s="398">
        <v>3263</v>
      </c>
      <c r="C185" s="398">
        <v>3331</v>
      </c>
      <c r="D185" s="398">
        <v>6594</v>
      </c>
      <c r="E185" s="398">
        <v>1729</v>
      </c>
      <c r="F185" s="402"/>
      <c r="G185" s="402"/>
    </row>
    <row r="186" spans="1:7" ht="15" customHeight="1" x14ac:dyDescent="0.2">
      <c r="A186" s="399" t="s">
        <v>858</v>
      </c>
      <c r="B186" s="398">
        <v>3991</v>
      </c>
      <c r="C186" s="398">
        <v>4165</v>
      </c>
      <c r="D186" s="398">
        <v>8156</v>
      </c>
      <c r="E186" s="398">
        <v>2204</v>
      </c>
      <c r="F186" s="402"/>
      <c r="G186" s="402"/>
    </row>
    <row r="187" spans="1:7" ht="15" customHeight="1" x14ac:dyDescent="0.2">
      <c r="A187" s="399" t="s">
        <v>857</v>
      </c>
      <c r="B187" s="398">
        <v>4385</v>
      </c>
      <c r="C187" s="398">
        <v>4282</v>
      </c>
      <c r="D187" s="398">
        <v>8667</v>
      </c>
      <c r="E187" s="398">
        <v>2441</v>
      </c>
      <c r="F187" s="402"/>
      <c r="G187" s="402"/>
    </row>
    <row r="188" spans="1:7" ht="15" customHeight="1" x14ac:dyDescent="0.2">
      <c r="A188" s="399" t="s">
        <v>856</v>
      </c>
      <c r="B188" s="398">
        <v>3337</v>
      </c>
      <c r="C188" s="398">
        <v>3457</v>
      </c>
      <c r="D188" s="398">
        <v>6794</v>
      </c>
      <c r="E188" s="398">
        <v>1867</v>
      </c>
      <c r="F188" s="402"/>
      <c r="G188" s="402"/>
    </row>
    <row r="189" spans="1:7" ht="15" customHeight="1" x14ac:dyDescent="0.2">
      <c r="A189" s="399" t="s">
        <v>855</v>
      </c>
      <c r="B189" s="398">
        <v>3334</v>
      </c>
      <c r="C189" s="398">
        <v>3440</v>
      </c>
      <c r="D189" s="398">
        <v>6774</v>
      </c>
      <c r="E189" s="398">
        <v>2004</v>
      </c>
      <c r="F189" s="402"/>
      <c r="G189" s="402"/>
    </row>
    <row r="190" spans="1:7" ht="15" customHeight="1" x14ac:dyDescent="0.2">
      <c r="A190" s="399" t="s">
        <v>854</v>
      </c>
      <c r="B190" s="398">
        <v>3797</v>
      </c>
      <c r="C190" s="398">
        <v>4027</v>
      </c>
      <c r="D190" s="398">
        <v>7824</v>
      </c>
      <c r="E190" s="398">
        <v>2327</v>
      </c>
      <c r="F190" s="402"/>
      <c r="G190" s="402"/>
    </row>
    <row r="191" spans="1:7" ht="15" customHeight="1" x14ac:dyDescent="0.2">
      <c r="A191" s="399" t="s">
        <v>853</v>
      </c>
      <c r="B191" s="398">
        <v>2501</v>
      </c>
      <c r="C191" s="398">
        <v>2519</v>
      </c>
      <c r="D191" s="398">
        <v>5020</v>
      </c>
      <c r="E191" s="398">
        <v>1379</v>
      </c>
      <c r="F191" s="402"/>
      <c r="G191" s="402"/>
    </row>
    <row r="192" spans="1:7" ht="15" customHeight="1" x14ac:dyDescent="0.2">
      <c r="A192" s="399" t="s">
        <v>852</v>
      </c>
      <c r="B192" s="398">
        <v>3081</v>
      </c>
      <c r="C192" s="398">
        <v>3164</v>
      </c>
      <c r="D192" s="398">
        <v>6245</v>
      </c>
      <c r="E192" s="398">
        <v>1699</v>
      </c>
      <c r="F192" s="402"/>
      <c r="G192" s="402"/>
    </row>
    <row r="193" spans="1:7" ht="15" customHeight="1" x14ac:dyDescent="0.2">
      <c r="A193" s="401" t="s">
        <v>103</v>
      </c>
      <c r="B193" s="411">
        <f>SUM(B195:B197)</f>
        <v>21541</v>
      </c>
      <c r="C193" s="411">
        <f>SUM(C195:C197)</f>
        <v>21813</v>
      </c>
      <c r="D193" s="411">
        <f>SUM(D195:D197)</f>
        <v>43354</v>
      </c>
      <c r="E193" s="411">
        <f>SUM(E195:E197)</f>
        <v>12638</v>
      </c>
      <c r="F193" s="410"/>
      <c r="G193" s="410"/>
    </row>
    <row r="194" spans="1:7" ht="15" customHeight="1" x14ac:dyDescent="0.2">
      <c r="A194" s="409" t="s">
        <v>851</v>
      </c>
      <c r="B194" s="408">
        <f>SUM(B195:B196)</f>
        <v>4924</v>
      </c>
      <c r="C194" s="408">
        <f>SUM(C195:C196)</f>
        <v>5136</v>
      </c>
      <c r="D194" s="408">
        <f>SUM(D195:D196)</f>
        <v>10060</v>
      </c>
      <c r="E194" s="408">
        <f>SUM(E195:E196)</f>
        <v>3255</v>
      </c>
      <c r="F194" s="407"/>
      <c r="G194" s="407"/>
    </row>
    <row r="195" spans="1:7" ht="15" customHeight="1" x14ac:dyDescent="0.2">
      <c r="A195" s="406" t="s">
        <v>850</v>
      </c>
      <c r="B195" s="405">
        <v>2400</v>
      </c>
      <c r="C195" s="405">
        <v>2413</v>
      </c>
      <c r="D195" s="405">
        <v>4813</v>
      </c>
      <c r="E195" s="405">
        <v>1403</v>
      </c>
      <c r="F195" s="402"/>
      <c r="G195" s="402"/>
    </row>
    <row r="196" spans="1:7" ht="15" customHeight="1" x14ac:dyDescent="0.2">
      <c r="A196" s="406" t="s">
        <v>849</v>
      </c>
      <c r="B196" s="405">
        <v>2524</v>
      </c>
      <c r="C196" s="405">
        <v>2723</v>
      </c>
      <c r="D196" s="405">
        <v>5247</v>
      </c>
      <c r="E196" s="405">
        <v>1852</v>
      </c>
      <c r="F196" s="402"/>
      <c r="G196" s="402"/>
    </row>
    <row r="197" spans="1:7" ht="15" customHeight="1" x14ac:dyDescent="0.2">
      <c r="A197" s="404" t="s">
        <v>848</v>
      </c>
      <c r="B197" s="403">
        <v>16617</v>
      </c>
      <c r="C197" s="403">
        <v>16677</v>
      </c>
      <c r="D197" s="403">
        <v>33294</v>
      </c>
      <c r="E197" s="403">
        <v>9383</v>
      </c>
      <c r="F197" s="402"/>
      <c r="G197" s="402"/>
    </row>
    <row r="198" spans="1:7" ht="15" customHeight="1" x14ac:dyDescent="0.2">
      <c r="A198" s="399" t="s">
        <v>847</v>
      </c>
      <c r="B198" s="398">
        <v>3614</v>
      </c>
      <c r="C198" s="398">
        <v>3667</v>
      </c>
      <c r="D198" s="398">
        <v>7281</v>
      </c>
      <c r="E198" s="398">
        <v>2071</v>
      </c>
      <c r="F198" s="402"/>
      <c r="G198" s="402"/>
    </row>
    <row r="199" spans="1:7" ht="15" customHeight="1" x14ac:dyDescent="0.2">
      <c r="A199" s="399" t="s">
        <v>846</v>
      </c>
      <c r="B199" s="398">
        <v>2018</v>
      </c>
      <c r="C199" s="398">
        <v>1989</v>
      </c>
      <c r="D199" s="398">
        <v>4007</v>
      </c>
      <c r="E199" s="398">
        <v>1154</v>
      </c>
      <c r="F199" s="402"/>
      <c r="G199" s="402"/>
    </row>
    <row r="200" spans="1:7" ht="15" customHeight="1" x14ac:dyDescent="0.2">
      <c r="A200" s="399" t="s">
        <v>845</v>
      </c>
      <c r="B200" s="398">
        <v>2218</v>
      </c>
      <c r="C200" s="398">
        <v>2219</v>
      </c>
      <c r="D200" s="398">
        <v>4437</v>
      </c>
      <c r="E200" s="398">
        <v>1218</v>
      </c>
      <c r="F200" s="402"/>
      <c r="G200" s="402"/>
    </row>
    <row r="201" spans="1:7" ht="15" customHeight="1" x14ac:dyDescent="0.2">
      <c r="A201" s="399" t="s">
        <v>844</v>
      </c>
      <c r="B201" s="398">
        <v>2577</v>
      </c>
      <c r="C201" s="398">
        <v>2516</v>
      </c>
      <c r="D201" s="398">
        <v>5093</v>
      </c>
      <c r="E201" s="398">
        <v>1438</v>
      </c>
      <c r="F201" s="402"/>
      <c r="G201" s="402"/>
    </row>
    <row r="202" spans="1:7" ht="15" customHeight="1" x14ac:dyDescent="0.2">
      <c r="A202" s="399" t="s">
        <v>843</v>
      </c>
      <c r="B202" s="398">
        <v>2465</v>
      </c>
      <c r="C202" s="398">
        <v>2486</v>
      </c>
      <c r="D202" s="398">
        <v>4951</v>
      </c>
      <c r="E202" s="398">
        <v>1402</v>
      </c>
      <c r="F202" s="402"/>
      <c r="G202" s="402"/>
    </row>
    <row r="203" spans="1:7" ht="15" customHeight="1" x14ac:dyDescent="0.2">
      <c r="A203" s="399" t="s">
        <v>842</v>
      </c>
      <c r="B203" s="398">
        <v>1797</v>
      </c>
      <c r="C203" s="398">
        <v>1901</v>
      </c>
      <c r="D203" s="398">
        <v>3698</v>
      </c>
      <c r="E203" s="398">
        <v>950</v>
      </c>
      <c r="F203" s="402"/>
      <c r="G203" s="402"/>
    </row>
    <row r="204" spans="1:7" ht="15" customHeight="1" x14ac:dyDescent="0.2">
      <c r="A204" s="399" t="s">
        <v>841</v>
      </c>
      <c r="B204" s="398">
        <v>1928</v>
      </c>
      <c r="C204" s="398">
        <v>1899</v>
      </c>
      <c r="D204" s="398">
        <v>3827</v>
      </c>
      <c r="E204" s="398">
        <v>1150</v>
      </c>
      <c r="F204" s="402"/>
      <c r="G204" s="402"/>
    </row>
    <row r="205" spans="1:7" ht="15" customHeight="1" x14ac:dyDescent="0.2">
      <c r="A205" s="401" t="s">
        <v>101</v>
      </c>
      <c r="B205" s="411">
        <f>SUM(B207:B208)</f>
        <v>41293</v>
      </c>
      <c r="C205" s="411">
        <f>SUM(C207:C208)</f>
        <v>41663</v>
      </c>
      <c r="D205" s="411">
        <f>SUM(D207:D208)</f>
        <v>82956</v>
      </c>
      <c r="E205" s="411">
        <f>SUM(E207:E208)</f>
        <v>25236</v>
      </c>
      <c r="F205" s="410"/>
      <c r="G205" s="410"/>
    </row>
    <row r="206" spans="1:7" ht="15" customHeight="1" x14ac:dyDescent="0.2">
      <c r="A206" s="409" t="s">
        <v>840</v>
      </c>
      <c r="B206" s="408">
        <f>SUM(B207)</f>
        <v>6660</v>
      </c>
      <c r="C206" s="408">
        <f>SUM(C207)</f>
        <v>7213</v>
      </c>
      <c r="D206" s="408">
        <f>SUM(D207)</f>
        <v>13873</v>
      </c>
      <c r="E206" s="408">
        <f>SUM(E207)</f>
        <v>6872</v>
      </c>
      <c r="F206" s="407"/>
      <c r="G206" s="407"/>
    </row>
    <row r="207" spans="1:7" ht="16.5" customHeight="1" x14ac:dyDescent="0.2">
      <c r="A207" s="406" t="s">
        <v>839</v>
      </c>
      <c r="B207" s="405">
        <v>6660</v>
      </c>
      <c r="C207" s="405">
        <v>7213</v>
      </c>
      <c r="D207" s="405">
        <v>13873</v>
      </c>
      <c r="E207" s="405">
        <v>6872</v>
      </c>
      <c r="F207" s="402"/>
      <c r="G207" s="402"/>
    </row>
    <row r="208" spans="1:7" ht="15" customHeight="1" x14ac:dyDescent="0.2">
      <c r="A208" s="404" t="s">
        <v>838</v>
      </c>
      <c r="B208" s="403">
        <v>34633</v>
      </c>
      <c r="C208" s="403">
        <v>34450</v>
      </c>
      <c r="D208" s="403">
        <v>69083</v>
      </c>
      <c r="E208" s="403">
        <v>18364</v>
      </c>
      <c r="F208" s="402"/>
      <c r="G208" s="402"/>
    </row>
    <row r="209" spans="1:7" ht="15" customHeight="1" x14ac:dyDescent="0.2">
      <c r="A209" s="399" t="s">
        <v>837</v>
      </c>
      <c r="B209" s="398">
        <v>4467</v>
      </c>
      <c r="C209" s="398">
        <v>4532</v>
      </c>
      <c r="D209" s="398">
        <v>8999</v>
      </c>
      <c r="E209" s="398">
        <v>2263</v>
      </c>
      <c r="F209" s="402"/>
      <c r="G209" s="402"/>
    </row>
    <row r="210" spans="1:7" ht="16.5" customHeight="1" x14ac:dyDescent="0.2">
      <c r="A210" s="399" t="s">
        <v>836</v>
      </c>
      <c r="B210" s="398">
        <v>3750</v>
      </c>
      <c r="C210" s="398">
        <v>3745</v>
      </c>
      <c r="D210" s="398">
        <v>7495</v>
      </c>
      <c r="E210" s="398">
        <v>1926</v>
      </c>
      <c r="F210" s="402"/>
      <c r="G210" s="402"/>
    </row>
    <row r="211" spans="1:7" ht="16.5" customHeight="1" x14ac:dyDescent="0.2">
      <c r="A211" s="399" t="s">
        <v>835</v>
      </c>
      <c r="B211" s="398">
        <v>2409</v>
      </c>
      <c r="C211" s="398">
        <v>2458</v>
      </c>
      <c r="D211" s="398">
        <v>4867</v>
      </c>
      <c r="E211" s="398">
        <v>1299</v>
      </c>
      <c r="F211" s="402"/>
      <c r="G211" s="402"/>
    </row>
    <row r="212" spans="1:7" ht="16.5" customHeight="1" x14ac:dyDescent="0.2">
      <c r="A212" s="399" t="s">
        <v>834</v>
      </c>
      <c r="B212" s="398">
        <v>2094</v>
      </c>
      <c r="C212" s="398">
        <v>2163</v>
      </c>
      <c r="D212" s="398">
        <v>4257</v>
      </c>
      <c r="E212" s="398">
        <v>1130</v>
      </c>
      <c r="F212" s="402"/>
      <c r="G212" s="402"/>
    </row>
    <row r="213" spans="1:7" ht="16.5" customHeight="1" x14ac:dyDescent="0.2">
      <c r="A213" s="399" t="s">
        <v>833</v>
      </c>
      <c r="B213" s="398">
        <v>3434</v>
      </c>
      <c r="C213" s="398">
        <v>3445</v>
      </c>
      <c r="D213" s="398">
        <v>6879</v>
      </c>
      <c r="E213" s="398">
        <v>1819</v>
      </c>
      <c r="F213" s="402"/>
      <c r="G213" s="402"/>
    </row>
    <row r="214" spans="1:7" ht="16.5" customHeight="1" x14ac:dyDescent="0.2">
      <c r="A214" s="399" t="s">
        <v>832</v>
      </c>
      <c r="B214" s="398">
        <v>4383</v>
      </c>
      <c r="C214" s="398">
        <v>4171</v>
      </c>
      <c r="D214" s="398">
        <v>8554</v>
      </c>
      <c r="E214" s="398">
        <v>2243</v>
      </c>
      <c r="F214" s="402"/>
      <c r="G214" s="402"/>
    </row>
    <row r="215" spans="1:7" ht="16.5" customHeight="1" x14ac:dyDescent="0.2">
      <c r="A215" s="399" t="s">
        <v>831</v>
      </c>
      <c r="B215" s="398">
        <v>2929</v>
      </c>
      <c r="C215" s="398">
        <v>2857</v>
      </c>
      <c r="D215" s="398">
        <v>5786</v>
      </c>
      <c r="E215" s="398">
        <v>1617</v>
      </c>
      <c r="F215" s="402"/>
      <c r="G215" s="402"/>
    </row>
    <row r="216" spans="1:7" ht="16.5" customHeight="1" x14ac:dyDescent="0.2">
      <c r="A216" s="399" t="s">
        <v>830</v>
      </c>
      <c r="B216" s="398">
        <v>3810</v>
      </c>
      <c r="C216" s="398">
        <v>3816</v>
      </c>
      <c r="D216" s="398">
        <v>7626</v>
      </c>
      <c r="E216" s="398">
        <v>2080</v>
      </c>
      <c r="F216" s="402"/>
      <c r="G216" s="402"/>
    </row>
    <row r="217" spans="1:7" ht="16.5" customHeight="1" x14ac:dyDescent="0.2">
      <c r="A217" s="399" t="s">
        <v>829</v>
      </c>
      <c r="B217" s="398">
        <v>3991</v>
      </c>
      <c r="C217" s="398">
        <v>3991</v>
      </c>
      <c r="D217" s="398">
        <v>7982</v>
      </c>
      <c r="E217" s="398">
        <v>2089</v>
      </c>
      <c r="F217" s="402"/>
      <c r="G217" s="402"/>
    </row>
    <row r="218" spans="1:7" ht="16.5" customHeight="1" x14ac:dyDescent="0.2">
      <c r="A218" s="399" t="s">
        <v>828</v>
      </c>
      <c r="B218" s="398">
        <v>3366</v>
      </c>
      <c r="C218" s="398">
        <v>3272</v>
      </c>
      <c r="D218" s="398">
        <v>6638</v>
      </c>
      <c r="E218" s="398">
        <v>1898</v>
      </c>
      <c r="F218" s="402"/>
      <c r="G218" s="402"/>
    </row>
    <row r="219" spans="1:7" ht="15" customHeight="1" x14ac:dyDescent="0.2">
      <c r="A219" s="401"/>
      <c r="B219" s="421" t="s">
        <v>657</v>
      </c>
      <c r="C219" s="420"/>
      <c r="D219" s="420"/>
      <c r="E219" s="420"/>
    </row>
    <row r="220" spans="1:7" ht="9" customHeight="1" x14ac:dyDescent="0.2">
      <c r="A220" s="401"/>
      <c r="B220" s="421" t="s">
        <v>656</v>
      </c>
      <c r="C220" s="420"/>
      <c r="D220" s="420"/>
      <c r="E220" s="420"/>
    </row>
    <row r="221" spans="1:7" ht="15" customHeight="1" x14ac:dyDescent="0.2">
      <c r="A221" s="419"/>
      <c r="B221" s="418" t="s">
        <v>2</v>
      </c>
      <c r="C221" s="418" t="s">
        <v>3</v>
      </c>
      <c r="D221" s="418" t="s">
        <v>1</v>
      </c>
      <c r="E221" s="418" t="s">
        <v>655</v>
      </c>
      <c r="F221" s="417"/>
      <c r="G221" s="417"/>
    </row>
    <row r="222" spans="1:7" s="414" customFormat="1" ht="14.25" x14ac:dyDescent="0.2">
      <c r="A222" s="416"/>
      <c r="B222" s="415" t="s">
        <v>654</v>
      </c>
      <c r="C222" s="415" t="s">
        <v>653</v>
      </c>
      <c r="D222" s="415" t="s">
        <v>652</v>
      </c>
      <c r="E222" s="415" t="s">
        <v>651</v>
      </c>
    </row>
    <row r="223" spans="1:7" ht="15" customHeight="1" x14ac:dyDescent="0.2">
      <c r="A223" s="401" t="s">
        <v>99</v>
      </c>
      <c r="B223" s="411">
        <f>SUM(B225:B226)</f>
        <v>38669</v>
      </c>
      <c r="C223" s="411">
        <f>SUM(C225:C226)</f>
        <v>39098</v>
      </c>
      <c r="D223" s="411">
        <f>SUM(D225:D226)</f>
        <v>77767</v>
      </c>
      <c r="E223" s="411">
        <f>SUM(E225:E226)</f>
        <v>21489</v>
      </c>
      <c r="F223" s="410"/>
      <c r="G223" s="410"/>
    </row>
    <row r="224" spans="1:7" ht="15" customHeight="1" x14ac:dyDescent="0.2">
      <c r="A224" s="409" t="s">
        <v>827</v>
      </c>
      <c r="B224" s="408">
        <f>SUM(B225)</f>
        <v>2982</v>
      </c>
      <c r="C224" s="408">
        <f>SUM(C225)</f>
        <v>3152</v>
      </c>
      <c r="D224" s="408">
        <f>SUM(D225)</f>
        <v>6134</v>
      </c>
      <c r="E224" s="408">
        <f>SUM(E225)</f>
        <v>2917</v>
      </c>
      <c r="F224" s="407"/>
      <c r="G224" s="407"/>
    </row>
    <row r="225" spans="1:7" ht="13.5" customHeight="1" x14ac:dyDescent="0.2">
      <c r="A225" s="401" t="s">
        <v>826</v>
      </c>
      <c r="B225" s="400">
        <v>2982</v>
      </c>
      <c r="C225" s="400">
        <v>3152</v>
      </c>
      <c r="D225" s="400">
        <v>6134</v>
      </c>
      <c r="E225" s="400">
        <v>2917</v>
      </c>
      <c r="F225" s="402"/>
      <c r="G225" s="402"/>
    </row>
    <row r="226" spans="1:7" ht="15" customHeight="1" x14ac:dyDescent="0.2">
      <c r="A226" s="404" t="s">
        <v>825</v>
      </c>
      <c r="B226" s="403">
        <v>35687</v>
      </c>
      <c r="C226" s="403">
        <v>35946</v>
      </c>
      <c r="D226" s="403">
        <v>71633</v>
      </c>
      <c r="E226" s="403">
        <v>18572</v>
      </c>
      <c r="F226" s="402"/>
      <c r="G226" s="402"/>
    </row>
    <row r="227" spans="1:7" ht="15" customHeight="1" x14ac:dyDescent="0.2">
      <c r="A227" s="399" t="s">
        <v>824</v>
      </c>
      <c r="B227" s="398">
        <v>1988</v>
      </c>
      <c r="C227" s="398">
        <v>2086</v>
      </c>
      <c r="D227" s="398">
        <v>4074</v>
      </c>
      <c r="E227" s="398">
        <v>1120</v>
      </c>
      <c r="F227" s="402"/>
      <c r="G227" s="402"/>
    </row>
    <row r="228" spans="1:7" ht="13.5" customHeight="1" x14ac:dyDescent="0.2">
      <c r="A228" s="399" t="s">
        <v>823</v>
      </c>
      <c r="B228" s="398">
        <v>3592</v>
      </c>
      <c r="C228" s="398">
        <v>3665</v>
      </c>
      <c r="D228" s="398">
        <v>7257</v>
      </c>
      <c r="E228" s="398">
        <v>2012</v>
      </c>
    </row>
    <row r="229" spans="1:7" ht="13.5" customHeight="1" x14ac:dyDescent="0.2">
      <c r="A229" s="399" t="s">
        <v>822</v>
      </c>
      <c r="B229" s="398">
        <v>3153</v>
      </c>
      <c r="C229" s="398">
        <v>3182</v>
      </c>
      <c r="D229" s="398">
        <v>6335</v>
      </c>
      <c r="E229" s="398">
        <v>1691</v>
      </c>
    </row>
    <row r="230" spans="1:7" ht="13.5" customHeight="1" x14ac:dyDescent="0.2">
      <c r="A230" s="399" t="s">
        <v>758</v>
      </c>
      <c r="B230" s="398">
        <v>2940</v>
      </c>
      <c r="C230" s="398">
        <v>3039</v>
      </c>
      <c r="D230" s="398">
        <v>5979</v>
      </c>
      <c r="E230" s="398">
        <v>1472</v>
      </c>
    </row>
    <row r="231" spans="1:7" ht="13.5" customHeight="1" x14ac:dyDescent="0.2">
      <c r="A231" s="399" t="s">
        <v>821</v>
      </c>
      <c r="B231" s="398">
        <v>2832</v>
      </c>
      <c r="C231" s="398">
        <v>2844</v>
      </c>
      <c r="D231" s="398">
        <v>5676</v>
      </c>
      <c r="E231" s="398">
        <v>1490</v>
      </c>
    </row>
    <row r="232" spans="1:7" ht="13.5" customHeight="1" x14ac:dyDescent="0.2">
      <c r="A232" s="399" t="s">
        <v>820</v>
      </c>
      <c r="B232" s="398">
        <v>2531</v>
      </c>
      <c r="C232" s="398">
        <v>2575</v>
      </c>
      <c r="D232" s="398">
        <v>5106</v>
      </c>
      <c r="E232" s="398">
        <v>1255</v>
      </c>
    </row>
    <row r="233" spans="1:7" ht="13.5" customHeight="1" x14ac:dyDescent="0.2">
      <c r="A233" s="399" t="s">
        <v>819</v>
      </c>
      <c r="B233" s="398">
        <v>2801</v>
      </c>
      <c r="C233" s="398">
        <v>2763</v>
      </c>
      <c r="D233" s="398">
        <v>5564</v>
      </c>
      <c r="E233" s="398">
        <v>1557</v>
      </c>
    </row>
    <row r="234" spans="1:7" ht="13.5" customHeight="1" x14ac:dyDescent="0.2">
      <c r="A234" s="399" t="s">
        <v>818</v>
      </c>
      <c r="B234" s="398">
        <v>2701</v>
      </c>
      <c r="C234" s="398">
        <v>2637</v>
      </c>
      <c r="D234" s="398">
        <v>5338</v>
      </c>
      <c r="E234" s="398">
        <v>1323</v>
      </c>
    </row>
    <row r="235" spans="1:7" ht="13.5" customHeight="1" x14ac:dyDescent="0.2">
      <c r="A235" s="399" t="s">
        <v>817</v>
      </c>
      <c r="B235" s="398">
        <v>2876</v>
      </c>
      <c r="C235" s="398">
        <v>2928</v>
      </c>
      <c r="D235" s="398">
        <v>5804</v>
      </c>
      <c r="E235" s="398">
        <v>1430</v>
      </c>
    </row>
    <row r="236" spans="1:7" ht="13.5" customHeight="1" x14ac:dyDescent="0.2">
      <c r="A236" s="399" t="s">
        <v>816</v>
      </c>
      <c r="B236" s="398">
        <v>2865</v>
      </c>
      <c r="C236" s="398">
        <v>2872</v>
      </c>
      <c r="D236" s="398">
        <v>5737</v>
      </c>
      <c r="E236" s="398">
        <v>1431</v>
      </c>
    </row>
    <row r="237" spans="1:7" ht="13.5" customHeight="1" x14ac:dyDescent="0.2">
      <c r="A237" s="399" t="s">
        <v>815</v>
      </c>
      <c r="B237" s="398">
        <v>2373</v>
      </c>
      <c r="C237" s="398">
        <v>2384</v>
      </c>
      <c r="D237" s="398">
        <v>4757</v>
      </c>
      <c r="E237" s="398">
        <v>1236</v>
      </c>
    </row>
    <row r="238" spans="1:7" ht="13.5" customHeight="1" x14ac:dyDescent="0.2">
      <c r="A238" s="399" t="s">
        <v>814</v>
      </c>
      <c r="B238" s="398">
        <v>3031</v>
      </c>
      <c r="C238" s="398">
        <v>2982</v>
      </c>
      <c r="D238" s="398">
        <v>6013</v>
      </c>
      <c r="E238" s="398">
        <v>1580</v>
      </c>
    </row>
    <row r="239" spans="1:7" ht="13.5" customHeight="1" x14ac:dyDescent="0.2">
      <c r="A239" s="399" t="s">
        <v>813</v>
      </c>
      <c r="B239" s="398">
        <v>2004</v>
      </c>
      <c r="C239" s="398">
        <v>1989</v>
      </c>
      <c r="D239" s="398">
        <v>3993</v>
      </c>
      <c r="E239" s="398">
        <v>975</v>
      </c>
    </row>
    <row r="240" spans="1:7" ht="15" customHeight="1" x14ac:dyDescent="0.2">
      <c r="A240" s="401" t="s">
        <v>97</v>
      </c>
      <c r="B240" s="411">
        <f>SUM(B242:B245)</f>
        <v>57253</v>
      </c>
      <c r="C240" s="411">
        <f>SUM(C242:C245)</f>
        <v>60220</v>
      </c>
      <c r="D240" s="411">
        <f>SUM(D242:D245)</f>
        <v>117473</v>
      </c>
      <c r="E240" s="411">
        <f>SUM(E242:E245)</f>
        <v>40813</v>
      </c>
      <c r="F240" s="410"/>
      <c r="G240" s="410"/>
    </row>
    <row r="241" spans="1:7" ht="15" customHeight="1" x14ac:dyDescent="0.2">
      <c r="A241" s="409" t="s">
        <v>812</v>
      </c>
      <c r="B241" s="408">
        <f>SUM(B242:B244)</f>
        <v>11615</v>
      </c>
      <c r="C241" s="408">
        <f>SUM(C242:C244)</f>
        <v>12535</v>
      </c>
      <c r="D241" s="408">
        <f>SUM(D242:D244)</f>
        <v>24150</v>
      </c>
      <c r="E241" s="408">
        <f>SUM(E242:E244)</f>
        <v>9887</v>
      </c>
      <c r="F241" s="407"/>
      <c r="G241" s="407"/>
    </row>
    <row r="242" spans="1:7" ht="13.5" customHeight="1" x14ac:dyDescent="0.2">
      <c r="A242" s="406" t="s">
        <v>811</v>
      </c>
      <c r="B242" s="405">
        <v>2382</v>
      </c>
      <c r="C242" s="405">
        <v>2406</v>
      </c>
      <c r="D242" s="405">
        <v>4788</v>
      </c>
      <c r="E242" s="405">
        <v>1329</v>
      </c>
      <c r="F242" s="402"/>
      <c r="G242" s="402"/>
    </row>
    <row r="243" spans="1:7" ht="13.5" customHeight="1" x14ac:dyDescent="0.2">
      <c r="A243" s="406" t="s">
        <v>810</v>
      </c>
      <c r="B243" s="405">
        <v>6619</v>
      </c>
      <c r="C243" s="405">
        <v>7402</v>
      </c>
      <c r="D243" s="405">
        <v>14021</v>
      </c>
      <c r="E243" s="405">
        <v>6739</v>
      </c>
      <c r="F243" s="402"/>
      <c r="G243" s="402"/>
    </row>
    <row r="244" spans="1:7" ht="13.5" customHeight="1" x14ac:dyDescent="0.2">
      <c r="A244" s="406" t="s">
        <v>809</v>
      </c>
      <c r="B244" s="405">
        <v>2614</v>
      </c>
      <c r="C244" s="405">
        <v>2727</v>
      </c>
      <c r="D244" s="405">
        <v>5341</v>
      </c>
      <c r="E244" s="405">
        <v>1819</v>
      </c>
      <c r="F244" s="402"/>
      <c r="G244" s="402"/>
    </row>
    <row r="245" spans="1:7" ht="15" customHeight="1" x14ac:dyDescent="0.2">
      <c r="A245" s="404" t="s">
        <v>808</v>
      </c>
      <c r="B245" s="403">
        <v>45638</v>
      </c>
      <c r="C245" s="403">
        <v>47685</v>
      </c>
      <c r="D245" s="403">
        <v>93323</v>
      </c>
      <c r="E245" s="403">
        <v>30926</v>
      </c>
      <c r="F245" s="402"/>
      <c r="G245" s="402"/>
    </row>
    <row r="246" spans="1:7" ht="15" customHeight="1" x14ac:dyDescent="0.2">
      <c r="A246" s="399" t="s">
        <v>807</v>
      </c>
      <c r="B246" s="398">
        <v>2545</v>
      </c>
      <c r="C246" s="398">
        <v>2679</v>
      </c>
      <c r="D246" s="398">
        <v>5224</v>
      </c>
      <c r="E246" s="398">
        <v>1720</v>
      </c>
      <c r="F246" s="402"/>
      <c r="G246" s="402"/>
    </row>
    <row r="247" spans="1:7" ht="13.5" customHeight="1" x14ac:dyDescent="0.2">
      <c r="A247" s="399" t="s">
        <v>806</v>
      </c>
      <c r="B247" s="398">
        <v>5883</v>
      </c>
      <c r="C247" s="398">
        <v>6419</v>
      </c>
      <c r="D247" s="398">
        <v>12302</v>
      </c>
      <c r="E247" s="398">
        <v>4294</v>
      </c>
      <c r="F247" s="402"/>
      <c r="G247" s="402"/>
    </row>
    <row r="248" spans="1:7" ht="13.5" customHeight="1" x14ac:dyDescent="0.2">
      <c r="A248" s="399" t="s">
        <v>805</v>
      </c>
      <c r="B248" s="398">
        <v>2399</v>
      </c>
      <c r="C248" s="398">
        <v>2409</v>
      </c>
      <c r="D248" s="398">
        <v>4808</v>
      </c>
      <c r="E248" s="398">
        <v>1440</v>
      </c>
      <c r="F248" s="402"/>
      <c r="G248" s="402"/>
    </row>
    <row r="249" spans="1:7" ht="13.5" customHeight="1" x14ac:dyDescent="0.2">
      <c r="A249" s="399" t="s">
        <v>804</v>
      </c>
      <c r="B249" s="398">
        <v>1757</v>
      </c>
      <c r="C249" s="398">
        <v>1760</v>
      </c>
      <c r="D249" s="398">
        <v>3517</v>
      </c>
      <c r="E249" s="398">
        <v>1010</v>
      </c>
      <c r="F249" s="402"/>
      <c r="G249" s="402"/>
    </row>
    <row r="250" spans="1:7" ht="13.5" customHeight="1" x14ac:dyDescent="0.2">
      <c r="A250" s="399" t="s">
        <v>803</v>
      </c>
      <c r="B250" s="398">
        <v>5047</v>
      </c>
      <c r="C250" s="398">
        <v>5181</v>
      </c>
      <c r="D250" s="398">
        <v>10228</v>
      </c>
      <c r="E250" s="398">
        <v>3247</v>
      </c>
      <c r="F250" s="402"/>
      <c r="G250" s="402"/>
    </row>
    <row r="251" spans="1:7" ht="13.5" customHeight="1" x14ac:dyDescent="0.2">
      <c r="A251" s="399" t="s">
        <v>802</v>
      </c>
      <c r="B251" s="398">
        <v>2840</v>
      </c>
      <c r="C251" s="398">
        <v>3033</v>
      </c>
      <c r="D251" s="398">
        <v>5873</v>
      </c>
      <c r="E251" s="398">
        <v>2113</v>
      </c>
      <c r="F251" s="402"/>
      <c r="G251" s="402"/>
    </row>
    <row r="252" spans="1:7" ht="13.5" customHeight="1" x14ac:dyDescent="0.2">
      <c r="A252" s="399" t="s">
        <v>801</v>
      </c>
      <c r="B252" s="398">
        <v>2038</v>
      </c>
      <c r="C252" s="398">
        <v>2210</v>
      </c>
      <c r="D252" s="398">
        <v>4248</v>
      </c>
      <c r="E252" s="398">
        <v>1250</v>
      </c>
      <c r="F252" s="402"/>
      <c r="G252" s="402"/>
    </row>
    <row r="253" spans="1:7" ht="13.5" customHeight="1" x14ac:dyDescent="0.2">
      <c r="A253" s="399" t="s">
        <v>800</v>
      </c>
      <c r="B253" s="398">
        <v>2719</v>
      </c>
      <c r="C253" s="398">
        <v>2832</v>
      </c>
      <c r="D253" s="398">
        <v>5551</v>
      </c>
      <c r="E253" s="398">
        <v>1781</v>
      </c>
      <c r="F253" s="402"/>
      <c r="G253" s="402"/>
    </row>
    <row r="254" spans="1:7" ht="13.5" customHeight="1" x14ac:dyDescent="0.2">
      <c r="A254" s="399" t="s">
        <v>769</v>
      </c>
      <c r="B254" s="398">
        <v>3261</v>
      </c>
      <c r="C254" s="398">
        <v>3500</v>
      </c>
      <c r="D254" s="398">
        <v>6761</v>
      </c>
      <c r="E254" s="398">
        <v>2317</v>
      </c>
      <c r="F254" s="402"/>
      <c r="G254" s="402"/>
    </row>
    <row r="255" spans="1:7" ht="13.5" customHeight="1" x14ac:dyDescent="0.2">
      <c r="A255" s="399" t="s">
        <v>799</v>
      </c>
      <c r="B255" s="398">
        <v>4175</v>
      </c>
      <c r="C255" s="398">
        <v>4386</v>
      </c>
      <c r="D255" s="398">
        <v>8561</v>
      </c>
      <c r="E255" s="398">
        <v>2765</v>
      </c>
      <c r="F255" s="402"/>
      <c r="G255" s="402"/>
    </row>
    <row r="256" spans="1:7" ht="13.5" customHeight="1" x14ac:dyDescent="0.2">
      <c r="A256" s="399" t="s">
        <v>798</v>
      </c>
      <c r="B256" s="398">
        <v>2882</v>
      </c>
      <c r="C256" s="398">
        <v>2898</v>
      </c>
      <c r="D256" s="398">
        <v>5780</v>
      </c>
      <c r="E256" s="398">
        <v>1913</v>
      </c>
      <c r="F256" s="402"/>
      <c r="G256" s="402"/>
    </row>
    <row r="257" spans="1:7" ht="13.5" customHeight="1" x14ac:dyDescent="0.2">
      <c r="A257" s="399" t="s">
        <v>797</v>
      </c>
      <c r="B257" s="398">
        <v>4151</v>
      </c>
      <c r="C257" s="398">
        <v>4189</v>
      </c>
      <c r="D257" s="398">
        <v>8340</v>
      </c>
      <c r="E257" s="398">
        <v>3306</v>
      </c>
      <c r="F257" s="402"/>
      <c r="G257" s="402"/>
    </row>
    <row r="258" spans="1:7" ht="13.5" customHeight="1" x14ac:dyDescent="0.2">
      <c r="A258" s="399" t="s">
        <v>796</v>
      </c>
      <c r="B258" s="398">
        <v>2400</v>
      </c>
      <c r="C258" s="398">
        <v>2384</v>
      </c>
      <c r="D258" s="398">
        <v>4784</v>
      </c>
      <c r="E258" s="398">
        <v>1519</v>
      </c>
      <c r="F258" s="402"/>
      <c r="G258" s="402"/>
    </row>
    <row r="259" spans="1:7" ht="13.5" customHeight="1" x14ac:dyDescent="0.2">
      <c r="A259" s="399" t="s">
        <v>795</v>
      </c>
      <c r="B259" s="398">
        <v>1758</v>
      </c>
      <c r="C259" s="398">
        <v>1861</v>
      </c>
      <c r="D259" s="398">
        <v>3619</v>
      </c>
      <c r="E259" s="398">
        <v>1064</v>
      </c>
      <c r="F259" s="402"/>
      <c r="G259" s="402"/>
    </row>
    <row r="260" spans="1:7" ht="13.5" customHeight="1" x14ac:dyDescent="0.2">
      <c r="A260" s="399" t="s">
        <v>794</v>
      </c>
      <c r="B260" s="398">
        <v>1783</v>
      </c>
      <c r="C260" s="398">
        <v>1944</v>
      </c>
      <c r="D260" s="398">
        <v>3727</v>
      </c>
      <c r="E260" s="398">
        <v>1187</v>
      </c>
      <c r="F260" s="402"/>
      <c r="G260" s="402"/>
    </row>
    <row r="261" spans="1:7" ht="15" customHeight="1" x14ac:dyDescent="0.2">
      <c r="A261" s="401" t="s">
        <v>95</v>
      </c>
      <c r="B261" s="411">
        <f>SUM(B263:B264)</f>
        <v>63960</v>
      </c>
      <c r="C261" s="411">
        <f>SUM(C263:C264)</f>
        <v>66477</v>
      </c>
      <c r="D261" s="411">
        <f>SUM(D263:D264)</f>
        <v>130437</v>
      </c>
      <c r="E261" s="411">
        <f>SUM(E263:E264)</f>
        <v>40266</v>
      </c>
      <c r="F261" s="410"/>
      <c r="G261" s="410"/>
    </row>
    <row r="262" spans="1:7" ht="15" customHeight="1" x14ac:dyDescent="0.2">
      <c r="A262" s="409" t="s">
        <v>793</v>
      </c>
      <c r="B262" s="408">
        <f>SUM(B263)</f>
        <v>3829</v>
      </c>
      <c r="C262" s="408">
        <f>SUM(C263)</f>
        <v>4449</v>
      </c>
      <c r="D262" s="408">
        <f>SUM(D263)</f>
        <v>8278</v>
      </c>
      <c r="E262" s="408">
        <f>SUM(E263)</f>
        <v>2842</v>
      </c>
      <c r="F262" s="407"/>
      <c r="G262" s="407"/>
    </row>
    <row r="263" spans="1:7" ht="13.5" customHeight="1" x14ac:dyDescent="0.2">
      <c r="A263" s="406" t="s">
        <v>792</v>
      </c>
      <c r="B263" s="405">
        <v>3829</v>
      </c>
      <c r="C263" s="405">
        <v>4449</v>
      </c>
      <c r="D263" s="405">
        <v>8278</v>
      </c>
      <c r="E263" s="405">
        <v>2842</v>
      </c>
      <c r="F263" s="402"/>
      <c r="G263" s="402"/>
    </row>
    <row r="264" spans="1:7" ht="15" customHeight="1" x14ac:dyDescent="0.2">
      <c r="A264" s="404" t="s">
        <v>791</v>
      </c>
      <c r="B264" s="403">
        <v>60131</v>
      </c>
      <c r="C264" s="403">
        <v>62028</v>
      </c>
      <c r="D264" s="403">
        <v>122159</v>
      </c>
      <c r="E264" s="403">
        <v>37424</v>
      </c>
      <c r="F264" s="402"/>
      <c r="G264" s="402"/>
    </row>
    <row r="265" spans="1:7" ht="15" customHeight="1" x14ac:dyDescent="0.2">
      <c r="A265" s="399" t="s">
        <v>790</v>
      </c>
      <c r="B265" s="398">
        <v>7893</v>
      </c>
      <c r="C265" s="398">
        <v>8499</v>
      </c>
      <c r="D265" s="398">
        <v>16392</v>
      </c>
      <c r="E265" s="398">
        <v>6796</v>
      </c>
      <c r="F265" s="402"/>
      <c r="G265" s="402"/>
    </row>
    <row r="266" spans="1:7" ht="13.5" customHeight="1" x14ac:dyDescent="0.2">
      <c r="A266" s="399" t="s">
        <v>789</v>
      </c>
      <c r="B266" s="398">
        <v>4472</v>
      </c>
      <c r="C266" s="398">
        <v>4728</v>
      </c>
      <c r="D266" s="398">
        <v>9200</v>
      </c>
      <c r="E266" s="398">
        <v>2771</v>
      </c>
      <c r="F266" s="402"/>
      <c r="G266" s="402"/>
    </row>
    <row r="267" spans="1:7" ht="13.5" customHeight="1" x14ac:dyDescent="0.2">
      <c r="A267" s="399" t="s">
        <v>788</v>
      </c>
      <c r="B267" s="398">
        <v>9630</v>
      </c>
      <c r="C267" s="398">
        <v>9987</v>
      </c>
      <c r="D267" s="398">
        <v>19617</v>
      </c>
      <c r="E267" s="398">
        <v>5319</v>
      </c>
      <c r="F267" s="402"/>
      <c r="G267" s="402"/>
    </row>
    <row r="268" spans="1:7" ht="13.5" customHeight="1" x14ac:dyDescent="0.2">
      <c r="A268" s="399" t="s">
        <v>787</v>
      </c>
      <c r="B268" s="398">
        <v>3144</v>
      </c>
      <c r="C268" s="398">
        <v>3274</v>
      </c>
      <c r="D268" s="398">
        <v>6418</v>
      </c>
      <c r="E268" s="398">
        <v>1935</v>
      </c>
      <c r="F268" s="402"/>
      <c r="G268" s="402"/>
    </row>
    <row r="269" spans="1:7" ht="13.5" customHeight="1" x14ac:dyDescent="0.2">
      <c r="A269" s="399" t="s">
        <v>786</v>
      </c>
      <c r="B269" s="398">
        <v>2861</v>
      </c>
      <c r="C269" s="398">
        <v>2959</v>
      </c>
      <c r="D269" s="398">
        <v>5820</v>
      </c>
      <c r="E269" s="398">
        <v>1612</v>
      </c>
      <c r="F269" s="402"/>
      <c r="G269" s="402"/>
    </row>
    <row r="270" spans="1:7" ht="13.5" customHeight="1" x14ac:dyDescent="0.2">
      <c r="A270" s="399" t="s">
        <v>785</v>
      </c>
      <c r="B270" s="398">
        <v>7079</v>
      </c>
      <c r="C270" s="398">
        <v>7359</v>
      </c>
      <c r="D270" s="398">
        <v>14438</v>
      </c>
      <c r="E270" s="398">
        <v>4466</v>
      </c>
      <c r="F270" s="402"/>
      <c r="G270" s="402"/>
    </row>
    <row r="271" spans="1:7" ht="13.5" customHeight="1" x14ac:dyDescent="0.2">
      <c r="A271" s="399" t="s">
        <v>784</v>
      </c>
      <c r="B271" s="398">
        <v>2330</v>
      </c>
      <c r="C271" s="398">
        <v>2377</v>
      </c>
      <c r="D271" s="398">
        <v>4707</v>
      </c>
      <c r="E271" s="398">
        <v>1280</v>
      </c>
      <c r="F271" s="402"/>
      <c r="G271" s="402"/>
    </row>
    <row r="272" spans="1:7" ht="13.5" customHeight="1" x14ac:dyDescent="0.2">
      <c r="A272" s="399" t="s">
        <v>783</v>
      </c>
      <c r="B272" s="398">
        <v>5527</v>
      </c>
      <c r="C272" s="398">
        <v>5602</v>
      </c>
      <c r="D272" s="398">
        <v>11129</v>
      </c>
      <c r="E272" s="398">
        <v>3276</v>
      </c>
      <c r="F272" s="402"/>
      <c r="G272" s="402"/>
    </row>
    <row r="273" spans="1:7" ht="13.5" customHeight="1" x14ac:dyDescent="0.2">
      <c r="A273" s="399" t="s">
        <v>782</v>
      </c>
      <c r="B273" s="398">
        <v>4245</v>
      </c>
      <c r="C273" s="398">
        <v>4229</v>
      </c>
      <c r="D273" s="398">
        <v>8474</v>
      </c>
      <c r="E273" s="398">
        <v>2382</v>
      </c>
      <c r="F273" s="402"/>
      <c r="G273" s="402"/>
    </row>
    <row r="274" spans="1:7" ht="13.5" customHeight="1" x14ac:dyDescent="0.2">
      <c r="A274" s="399" t="s">
        <v>781</v>
      </c>
      <c r="B274" s="398">
        <v>5332</v>
      </c>
      <c r="C274" s="398">
        <v>5594</v>
      </c>
      <c r="D274" s="398">
        <v>10926</v>
      </c>
      <c r="E274" s="398">
        <v>3135</v>
      </c>
      <c r="F274" s="402"/>
      <c r="G274" s="402"/>
    </row>
    <row r="275" spans="1:7" ht="13.5" customHeight="1" x14ac:dyDescent="0.2">
      <c r="A275" s="399" t="s">
        <v>780</v>
      </c>
      <c r="B275" s="398">
        <v>2083</v>
      </c>
      <c r="C275" s="398">
        <v>1985</v>
      </c>
      <c r="D275" s="398">
        <v>4068</v>
      </c>
      <c r="E275" s="398">
        <v>1198</v>
      </c>
      <c r="F275" s="402"/>
      <c r="G275" s="402"/>
    </row>
    <row r="276" spans="1:7" ht="13.5" customHeight="1" x14ac:dyDescent="0.2">
      <c r="A276" s="399" t="s">
        <v>779</v>
      </c>
      <c r="B276" s="398">
        <v>5535</v>
      </c>
      <c r="C276" s="398">
        <v>5435</v>
      </c>
      <c r="D276" s="398">
        <v>10970</v>
      </c>
      <c r="E276" s="398">
        <v>3254</v>
      </c>
      <c r="F276" s="402"/>
      <c r="G276" s="402"/>
    </row>
    <row r="277" spans="1:7" ht="15" customHeight="1" x14ac:dyDescent="0.2">
      <c r="A277" s="406"/>
      <c r="B277" s="405"/>
      <c r="C277" s="405"/>
      <c r="D277" s="405"/>
      <c r="E277" s="405"/>
      <c r="F277" s="402"/>
      <c r="G277" s="402"/>
    </row>
    <row r="278" spans="1:7" ht="15" customHeight="1" x14ac:dyDescent="0.2">
      <c r="A278" s="406"/>
      <c r="B278" s="405"/>
      <c r="C278" s="405"/>
      <c r="D278" s="405"/>
      <c r="E278" s="405"/>
      <c r="F278" s="402"/>
      <c r="G278" s="402"/>
    </row>
    <row r="279" spans="1:7" ht="15" customHeight="1" x14ac:dyDescent="0.2">
      <c r="A279" s="401"/>
      <c r="B279" s="421" t="s">
        <v>657</v>
      </c>
      <c r="C279" s="420"/>
      <c r="D279" s="420"/>
      <c r="E279" s="420"/>
    </row>
    <row r="280" spans="1:7" ht="9" customHeight="1" x14ac:dyDescent="0.2">
      <c r="A280" s="401"/>
      <c r="B280" s="421" t="s">
        <v>656</v>
      </c>
      <c r="C280" s="420"/>
      <c r="D280" s="420"/>
      <c r="E280" s="420"/>
    </row>
    <row r="281" spans="1:7" ht="15" customHeight="1" x14ac:dyDescent="0.2">
      <c r="A281" s="419"/>
      <c r="B281" s="418" t="s">
        <v>2</v>
      </c>
      <c r="C281" s="418" t="s">
        <v>3</v>
      </c>
      <c r="D281" s="418" t="s">
        <v>1</v>
      </c>
      <c r="E281" s="418" t="s">
        <v>655</v>
      </c>
      <c r="F281" s="417"/>
      <c r="G281" s="417"/>
    </row>
    <row r="282" spans="1:7" s="414" customFormat="1" ht="14.25" x14ac:dyDescent="0.2">
      <c r="A282" s="416"/>
      <c r="B282" s="415" t="s">
        <v>654</v>
      </c>
      <c r="C282" s="415" t="s">
        <v>653</v>
      </c>
      <c r="D282" s="415" t="s">
        <v>652</v>
      </c>
      <c r="E282" s="415" t="s">
        <v>651</v>
      </c>
    </row>
    <row r="283" spans="1:7" ht="15" customHeight="1" x14ac:dyDescent="0.2">
      <c r="A283" s="401" t="s">
        <v>94</v>
      </c>
      <c r="B283" s="411">
        <f>SUM(B285:B287)</f>
        <v>38196</v>
      </c>
      <c r="C283" s="411">
        <f>SUM(C285:C287)</f>
        <v>37972</v>
      </c>
      <c r="D283" s="411">
        <f>SUM(D285:D287)</f>
        <v>76168</v>
      </c>
      <c r="E283" s="411">
        <f>SUM(E285:E287)</f>
        <v>20933</v>
      </c>
      <c r="F283" s="410"/>
      <c r="G283" s="410"/>
    </row>
    <row r="284" spans="1:7" ht="15" customHeight="1" x14ac:dyDescent="0.2">
      <c r="A284" s="409" t="s">
        <v>778</v>
      </c>
      <c r="B284" s="408">
        <f>SUM(B285:B286)</f>
        <v>2959</v>
      </c>
      <c r="C284" s="408">
        <f>SUM(C285:C286)</f>
        <v>3087</v>
      </c>
      <c r="D284" s="408">
        <f>SUM(D285:D286)</f>
        <v>6046</v>
      </c>
      <c r="E284" s="408">
        <f>SUM(E285:E286)</f>
        <v>2292</v>
      </c>
      <c r="F284" s="407"/>
      <c r="G284" s="407"/>
    </row>
    <row r="285" spans="1:7" ht="15" customHeight="1" x14ac:dyDescent="0.2">
      <c r="A285" s="401" t="s">
        <v>777</v>
      </c>
      <c r="B285" s="400">
        <v>1407</v>
      </c>
      <c r="C285" s="400">
        <v>1377</v>
      </c>
      <c r="D285" s="400">
        <v>2784</v>
      </c>
      <c r="E285" s="400">
        <v>740</v>
      </c>
      <c r="F285" s="413"/>
      <c r="G285" s="413"/>
    </row>
    <row r="286" spans="1:7" ht="15" customHeight="1" x14ac:dyDescent="0.2">
      <c r="A286" s="401" t="s">
        <v>776</v>
      </c>
      <c r="B286" s="400">
        <v>1552</v>
      </c>
      <c r="C286" s="400">
        <v>1710</v>
      </c>
      <c r="D286" s="400">
        <v>3262</v>
      </c>
      <c r="E286" s="400">
        <v>1552</v>
      </c>
      <c r="F286" s="402"/>
      <c r="G286" s="402"/>
    </row>
    <row r="287" spans="1:7" ht="15" customHeight="1" x14ac:dyDescent="0.2">
      <c r="A287" s="404" t="s">
        <v>775</v>
      </c>
      <c r="B287" s="403">
        <v>35237</v>
      </c>
      <c r="C287" s="403">
        <v>34885</v>
      </c>
      <c r="D287" s="403">
        <v>70122</v>
      </c>
      <c r="E287" s="403">
        <v>18641</v>
      </c>
      <c r="F287" s="402"/>
      <c r="G287" s="402"/>
    </row>
    <row r="288" spans="1:7" ht="15" customHeight="1" x14ac:dyDescent="0.2">
      <c r="A288" s="399" t="s">
        <v>774</v>
      </c>
      <c r="B288" s="398">
        <v>3679</v>
      </c>
      <c r="C288" s="398">
        <v>3715</v>
      </c>
      <c r="D288" s="398">
        <v>7394</v>
      </c>
      <c r="E288" s="398">
        <v>2165</v>
      </c>
      <c r="F288" s="402"/>
      <c r="G288" s="402"/>
    </row>
    <row r="289" spans="1:7" ht="15" customHeight="1" x14ac:dyDescent="0.2">
      <c r="A289" s="399" t="s">
        <v>773</v>
      </c>
      <c r="B289" s="398">
        <v>2017</v>
      </c>
      <c r="C289" s="398">
        <v>2063</v>
      </c>
      <c r="D289" s="398">
        <v>4080</v>
      </c>
      <c r="E289" s="398">
        <v>1292</v>
      </c>
      <c r="F289" s="402"/>
      <c r="G289" s="402"/>
    </row>
    <row r="290" spans="1:7" ht="18.75" customHeight="1" x14ac:dyDescent="0.2">
      <c r="A290" s="399" t="s">
        <v>772</v>
      </c>
      <c r="B290" s="398">
        <v>4472</v>
      </c>
      <c r="C290" s="398">
        <v>4437</v>
      </c>
      <c r="D290" s="398">
        <v>8909</v>
      </c>
      <c r="E290" s="398">
        <v>2294</v>
      </c>
      <c r="F290" s="402"/>
      <c r="G290" s="402"/>
    </row>
    <row r="291" spans="1:7" ht="18.75" customHeight="1" x14ac:dyDescent="0.2">
      <c r="A291" s="399" t="s">
        <v>771</v>
      </c>
      <c r="B291" s="398">
        <v>4786</v>
      </c>
      <c r="C291" s="398">
        <v>4568</v>
      </c>
      <c r="D291" s="398">
        <v>9354</v>
      </c>
      <c r="E291" s="398">
        <v>2297</v>
      </c>
      <c r="F291" s="402"/>
      <c r="G291" s="402"/>
    </row>
    <row r="292" spans="1:7" ht="18.75" customHeight="1" x14ac:dyDescent="0.2">
      <c r="A292" s="399" t="s">
        <v>770</v>
      </c>
      <c r="B292" s="398">
        <v>3922</v>
      </c>
      <c r="C292" s="398">
        <v>3784</v>
      </c>
      <c r="D292" s="398">
        <v>7706</v>
      </c>
      <c r="E292" s="398">
        <v>1904</v>
      </c>
      <c r="F292" s="402"/>
      <c r="G292" s="402"/>
    </row>
    <row r="293" spans="1:7" ht="15" customHeight="1" x14ac:dyDescent="0.2">
      <c r="A293" s="399" t="s">
        <v>769</v>
      </c>
      <c r="B293" s="398">
        <v>4376</v>
      </c>
      <c r="C293" s="398">
        <v>4349</v>
      </c>
      <c r="D293" s="398">
        <v>8725</v>
      </c>
      <c r="E293" s="398">
        <v>2195</v>
      </c>
      <c r="F293" s="402"/>
      <c r="G293" s="402"/>
    </row>
    <row r="294" spans="1:7" ht="15" customHeight="1" x14ac:dyDescent="0.2">
      <c r="A294" s="399" t="s">
        <v>768</v>
      </c>
      <c r="B294" s="398">
        <v>2244</v>
      </c>
      <c r="C294" s="398">
        <v>2225</v>
      </c>
      <c r="D294" s="398">
        <v>4469</v>
      </c>
      <c r="E294" s="398">
        <v>1125</v>
      </c>
      <c r="F294" s="402"/>
      <c r="G294" s="402"/>
    </row>
    <row r="295" spans="1:7" ht="15" customHeight="1" x14ac:dyDescent="0.2">
      <c r="A295" s="399" t="s">
        <v>767</v>
      </c>
      <c r="B295" s="398">
        <v>5244</v>
      </c>
      <c r="C295" s="398">
        <v>5300</v>
      </c>
      <c r="D295" s="398">
        <v>10544</v>
      </c>
      <c r="E295" s="398">
        <v>3086</v>
      </c>
      <c r="F295" s="402"/>
      <c r="G295" s="402"/>
    </row>
    <row r="296" spans="1:7" ht="15" customHeight="1" x14ac:dyDescent="0.2">
      <c r="A296" s="399" t="s">
        <v>766</v>
      </c>
      <c r="B296" s="398">
        <v>2316</v>
      </c>
      <c r="C296" s="398">
        <v>2285</v>
      </c>
      <c r="D296" s="398">
        <v>4601</v>
      </c>
      <c r="E296" s="398">
        <v>1199</v>
      </c>
      <c r="F296" s="402"/>
      <c r="G296" s="402"/>
    </row>
    <row r="297" spans="1:7" ht="15" customHeight="1" x14ac:dyDescent="0.2">
      <c r="A297" s="399" t="s">
        <v>765</v>
      </c>
      <c r="B297" s="398">
        <v>2181</v>
      </c>
      <c r="C297" s="398">
        <v>2159</v>
      </c>
      <c r="D297" s="398">
        <v>4340</v>
      </c>
      <c r="E297" s="398">
        <v>1084</v>
      </c>
      <c r="F297" s="402"/>
      <c r="G297" s="402"/>
    </row>
    <row r="298" spans="1:7" ht="15" customHeight="1" x14ac:dyDescent="0.2">
      <c r="A298" s="401" t="s">
        <v>92</v>
      </c>
      <c r="B298" s="411">
        <f>SUM(B300:B301)</f>
        <v>41525</v>
      </c>
      <c r="C298" s="411">
        <f>SUM(C300:C301)</f>
        <v>41850</v>
      </c>
      <c r="D298" s="411">
        <f>SUM(D300:D301)</f>
        <v>83375</v>
      </c>
      <c r="E298" s="411">
        <f>SUM(E300:E301)</f>
        <v>23075</v>
      </c>
      <c r="F298" s="410"/>
      <c r="G298" s="410"/>
    </row>
    <row r="299" spans="1:7" ht="15" customHeight="1" x14ac:dyDescent="0.2">
      <c r="A299" s="409" t="s">
        <v>764</v>
      </c>
      <c r="B299" s="408">
        <f>SUM(B300)</f>
        <v>4460</v>
      </c>
      <c r="C299" s="408">
        <f>SUM(C300)</f>
        <v>4620</v>
      </c>
      <c r="D299" s="408">
        <f>SUM(D300)</f>
        <v>9080</v>
      </c>
      <c r="E299" s="408">
        <f>SUM(E300)</f>
        <v>3731</v>
      </c>
      <c r="F299" s="407"/>
      <c r="G299" s="407"/>
    </row>
    <row r="300" spans="1:7" ht="15" customHeight="1" x14ac:dyDescent="0.2">
      <c r="A300" s="406" t="s">
        <v>763</v>
      </c>
      <c r="B300" s="405">
        <v>4460</v>
      </c>
      <c r="C300" s="405">
        <v>4620</v>
      </c>
      <c r="D300" s="405">
        <v>9080</v>
      </c>
      <c r="E300" s="405">
        <v>3731</v>
      </c>
      <c r="F300" s="402"/>
      <c r="G300" s="402"/>
    </row>
    <row r="301" spans="1:7" ht="15" customHeight="1" x14ac:dyDescent="0.2">
      <c r="A301" s="404" t="s">
        <v>92</v>
      </c>
      <c r="B301" s="403">
        <v>37065</v>
      </c>
      <c r="C301" s="403">
        <v>37230</v>
      </c>
      <c r="D301" s="403">
        <v>74295</v>
      </c>
      <c r="E301" s="403">
        <v>19344</v>
      </c>
      <c r="F301" s="402"/>
      <c r="G301" s="402"/>
    </row>
    <row r="302" spans="1:7" ht="15" customHeight="1" x14ac:dyDescent="0.2">
      <c r="A302" s="399" t="s">
        <v>762</v>
      </c>
      <c r="B302" s="398">
        <v>1808</v>
      </c>
      <c r="C302" s="398">
        <v>1730</v>
      </c>
      <c r="D302" s="398">
        <v>3538</v>
      </c>
      <c r="E302" s="398">
        <v>1171</v>
      </c>
      <c r="F302" s="402"/>
      <c r="G302" s="402"/>
    </row>
    <row r="303" spans="1:7" ht="15" customHeight="1" x14ac:dyDescent="0.2">
      <c r="A303" s="399" t="s">
        <v>761</v>
      </c>
      <c r="B303" s="398">
        <v>6170</v>
      </c>
      <c r="C303" s="398">
        <v>6304</v>
      </c>
      <c r="D303" s="398">
        <v>12474</v>
      </c>
      <c r="E303" s="398">
        <v>3198</v>
      </c>
      <c r="F303" s="402"/>
      <c r="G303" s="402"/>
    </row>
    <row r="304" spans="1:7" ht="15" customHeight="1" x14ac:dyDescent="0.2">
      <c r="A304" s="399" t="s">
        <v>760</v>
      </c>
      <c r="B304" s="398">
        <v>6422</v>
      </c>
      <c r="C304" s="398">
        <v>6356</v>
      </c>
      <c r="D304" s="398">
        <v>12778</v>
      </c>
      <c r="E304" s="398">
        <v>3206</v>
      </c>
      <c r="F304" s="402"/>
      <c r="G304" s="402"/>
    </row>
    <row r="305" spans="1:7" ht="15" customHeight="1" x14ac:dyDescent="0.2">
      <c r="A305" s="399" t="s">
        <v>759</v>
      </c>
      <c r="B305" s="398">
        <v>1928</v>
      </c>
      <c r="C305" s="398">
        <v>1918</v>
      </c>
      <c r="D305" s="398">
        <v>3846</v>
      </c>
      <c r="E305" s="398">
        <v>992</v>
      </c>
      <c r="F305" s="402"/>
      <c r="G305" s="402"/>
    </row>
    <row r="306" spans="1:7" ht="15" customHeight="1" x14ac:dyDescent="0.2">
      <c r="A306" s="399" t="s">
        <v>758</v>
      </c>
      <c r="B306" s="398">
        <v>6467</v>
      </c>
      <c r="C306" s="398">
        <v>6404</v>
      </c>
      <c r="D306" s="398">
        <v>12871</v>
      </c>
      <c r="E306" s="398">
        <v>3156</v>
      </c>
      <c r="F306" s="402"/>
      <c r="G306" s="402"/>
    </row>
    <row r="307" spans="1:7" ht="15" customHeight="1" x14ac:dyDescent="0.2">
      <c r="A307" s="399" t="s">
        <v>757</v>
      </c>
      <c r="B307" s="398">
        <v>4914</v>
      </c>
      <c r="C307" s="398">
        <v>4901</v>
      </c>
      <c r="D307" s="398">
        <v>9815</v>
      </c>
      <c r="E307" s="398">
        <v>2658</v>
      </c>
      <c r="F307" s="402"/>
      <c r="G307" s="402"/>
    </row>
    <row r="308" spans="1:7" ht="15" customHeight="1" x14ac:dyDescent="0.2">
      <c r="A308" s="399" t="s">
        <v>756</v>
      </c>
      <c r="B308" s="398">
        <v>2540</v>
      </c>
      <c r="C308" s="398">
        <v>2586</v>
      </c>
      <c r="D308" s="398">
        <v>5126</v>
      </c>
      <c r="E308" s="398">
        <v>1299</v>
      </c>
      <c r="F308" s="402"/>
      <c r="G308" s="402"/>
    </row>
    <row r="309" spans="1:7" ht="15" customHeight="1" x14ac:dyDescent="0.2">
      <c r="A309" s="399" t="s">
        <v>755</v>
      </c>
      <c r="B309" s="398">
        <v>3515</v>
      </c>
      <c r="C309" s="398">
        <v>3615</v>
      </c>
      <c r="D309" s="398">
        <v>7130</v>
      </c>
      <c r="E309" s="398">
        <v>1841</v>
      </c>
      <c r="F309" s="402"/>
      <c r="G309" s="402"/>
    </row>
    <row r="310" spans="1:7" ht="15" customHeight="1" x14ac:dyDescent="0.2">
      <c r="A310" s="399" t="s">
        <v>754</v>
      </c>
      <c r="B310" s="398">
        <v>3301</v>
      </c>
      <c r="C310" s="398">
        <v>3416</v>
      </c>
      <c r="D310" s="398">
        <v>6717</v>
      </c>
      <c r="E310" s="398">
        <v>1823</v>
      </c>
      <c r="F310" s="402"/>
      <c r="G310" s="402"/>
    </row>
    <row r="311" spans="1:7" ht="15" customHeight="1" x14ac:dyDescent="0.2">
      <c r="A311" s="401" t="s">
        <v>90</v>
      </c>
      <c r="B311" s="411">
        <f>SUM(B313:B315)</f>
        <v>41067</v>
      </c>
      <c r="C311" s="411">
        <f>SUM(C313:C315)</f>
        <v>43263</v>
      </c>
      <c r="D311" s="411">
        <f>SUM(D313:D315)</f>
        <v>84330</v>
      </c>
      <c r="E311" s="411">
        <f>SUM(E313:E315)</f>
        <v>35383</v>
      </c>
      <c r="F311" s="410"/>
      <c r="G311" s="410"/>
    </row>
    <row r="312" spans="1:7" ht="15" customHeight="1" x14ac:dyDescent="0.2">
      <c r="A312" s="409" t="s">
        <v>753</v>
      </c>
      <c r="B312" s="408">
        <f>SUM(B313:B314)</f>
        <v>6004</v>
      </c>
      <c r="C312" s="408">
        <f>SUM(C313:C314)</f>
        <v>6683</v>
      </c>
      <c r="D312" s="408">
        <f>SUM(D313:D314)</f>
        <v>12687</v>
      </c>
      <c r="E312" s="408">
        <f>SUM(E313:E314)</f>
        <v>7247</v>
      </c>
      <c r="F312" s="407"/>
      <c r="G312" s="407"/>
    </row>
    <row r="313" spans="1:7" ht="15" customHeight="1" x14ac:dyDescent="0.2">
      <c r="A313" s="406" t="s">
        <v>752</v>
      </c>
      <c r="B313" s="405">
        <v>4739</v>
      </c>
      <c r="C313" s="405">
        <v>5290</v>
      </c>
      <c r="D313" s="405">
        <v>10029</v>
      </c>
      <c r="E313" s="405">
        <v>6030</v>
      </c>
      <c r="F313" s="402"/>
      <c r="G313" s="402"/>
    </row>
    <row r="314" spans="1:7" ht="15" customHeight="1" x14ac:dyDescent="0.2">
      <c r="A314" s="406" t="s">
        <v>751</v>
      </c>
      <c r="B314" s="405">
        <v>1265</v>
      </c>
      <c r="C314" s="405">
        <v>1393</v>
      </c>
      <c r="D314" s="405">
        <v>2658</v>
      </c>
      <c r="E314" s="405">
        <v>1217</v>
      </c>
      <c r="F314" s="402"/>
      <c r="G314" s="402"/>
    </row>
    <row r="315" spans="1:7" ht="15" customHeight="1" x14ac:dyDescent="0.2">
      <c r="A315" s="404" t="s">
        <v>750</v>
      </c>
      <c r="B315" s="403">
        <v>35063</v>
      </c>
      <c r="C315" s="403">
        <v>36580</v>
      </c>
      <c r="D315" s="403">
        <v>71643</v>
      </c>
      <c r="E315" s="403">
        <v>28136</v>
      </c>
      <c r="F315" s="402"/>
      <c r="G315" s="402"/>
    </row>
    <row r="316" spans="1:7" ht="15" customHeight="1" x14ac:dyDescent="0.2">
      <c r="A316" s="399" t="s">
        <v>749</v>
      </c>
      <c r="B316" s="398">
        <v>4957</v>
      </c>
      <c r="C316" s="398">
        <v>5514</v>
      </c>
      <c r="D316" s="398">
        <v>10471</v>
      </c>
      <c r="E316" s="398">
        <v>6716</v>
      </c>
      <c r="F316" s="402"/>
      <c r="G316" s="402"/>
    </row>
    <row r="317" spans="1:7" ht="15" customHeight="1" x14ac:dyDescent="0.2">
      <c r="A317" s="399" t="s">
        <v>748</v>
      </c>
      <c r="B317" s="398">
        <v>4469</v>
      </c>
      <c r="C317" s="398">
        <v>4749</v>
      </c>
      <c r="D317" s="398">
        <v>9218</v>
      </c>
      <c r="E317" s="398">
        <v>2755</v>
      </c>
      <c r="G317" s="402"/>
    </row>
    <row r="318" spans="1:7" ht="15" customHeight="1" x14ac:dyDescent="0.2">
      <c r="A318" s="399" t="s">
        <v>747</v>
      </c>
      <c r="B318" s="398">
        <v>1266</v>
      </c>
      <c r="C318" s="398">
        <v>1372</v>
      </c>
      <c r="D318" s="398">
        <v>2638</v>
      </c>
      <c r="E318" s="398">
        <v>856</v>
      </c>
      <c r="G318" s="402"/>
    </row>
    <row r="319" spans="1:7" ht="15" customHeight="1" x14ac:dyDescent="0.2">
      <c r="A319" s="399" t="s">
        <v>746</v>
      </c>
      <c r="B319" s="398">
        <v>2108</v>
      </c>
      <c r="C319" s="398">
        <v>2263</v>
      </c>
      <c r="D319" s="398">
        <v>4371</v>
      </c>
      <c r="E319" s="398">
        <v>1344</v>
      </c>
      <c r="G319" s="402"/>
    </row>
    <row r="320" spans="1:7" ht="15" customHeight="1" x14ac:dyDescent="0.2">
      <c r="A320" s="399" t="s">
        <v>745</v>
      </c>
      <c r="B320" s="398">
        <v>2515</v>
      </c>
      <c r="C320" s="398">
        <v>2519</v>
      </c>
      <c r="D320" s="398">
        <v>5034</v>
      </c>
      <c r="E320" s="398">
        <v>1365</v>
      </c>
      <c r="G320" s="402"/>
    </row>
    <row r="321" spans="1:7" ht="15" customHeight="1" x14ac:dyDescent="0.2">
      <c r="A321" s="399" t="s">
        <v>744</v>
      </c>
      <c r="B321" s="398">
        <v>1241</v>
      </c>
      <c r="C321" s="398">
        <v>1363</v>
      </c>
      <c r="D321" s="398">
        <v>2604</v>
      </c>
      <c r="E321" s="398">
        <v>783</v>
      </c>
      <c r="G321" s="402"/>
    </row>
    <row r="322" spans="1:7" ht="15" customHeight="1" x14ac:dyDescent="0.2">
      <c r="A322" s="399" t="s">
        <v>743</v>
      </c>
      <c r="B322" s="398">
        <v>6524</v>
      </c>
      <c r="C322" s="398">
        <v>6443</v>
      </c>
      <c r="D322" s="398">
        <v>12967</v>
      </c>
      <c r="E322" s="398">
        <v>4246</v>
      </c>
      <c r="G322" s="402"/>
    </row>
    <row r="323" spans="1:7" ht="15" customHeight="1" x14ac:dyDescent="0.2">
      <c r="A323" s="399" t="s">
        <v>742</v>
      </c>
      <c r="B323" s="398">
        <v>4024</v>
      </c>
      <c r="C323" s="398">
        <v>4133</v>
      </c>
      <c r="D323" s="398">
        <v>8157</v>
      </c>
      <c r="E323" s="398">
        <v>3297</v>
      </c>
      <c r="G323" s="402"/>
    </row>
    <row r="324" spans="1:7" ht="15" customHeight="1" x14ac:dyDescent="0.2">
      <c r="A324" s="399" t="s">
        <v>741</v>
      </c>
      <c r="B324" s="398">
        <v>3263</v>
      </c>
      <c r="C324" s="398">
        <v>3456</v>
      </c>
      <c r="D324" s="398">
        <v>6719</v>
      </c>
      <c r="E324" s="398">
        <v>3656</v>
      </c>
      <c r="G324" s="402"/>
    </row>
    <row r="325" spans="1:7" ht="15" customHeight="1" x14ac:dyDescent="0.2">
      <c r="A325" s="399" t="s">
        <v>693</v>
      </c>
      <c r="B325" s="398">
        <v>3567</v>
      </c>
      <c r="C325" s="398">
        <v>3553</v>
      </c>
      <c r="D325" s="398">
        <v>7120</v>
      </c>
      <c r="E325" s="398">
        <v>2209</v>
      </c>
      <c r="G325" s="402"/>
    </row>
    <row r="326" spans="1:7" ht="15" customHeight="1" x14ac:dyDescent="0.2">
      <c r="A326" s="399" t="s">
        <v>740</v>
      </c>
      <c r="B326" s="398">
        <v>1129</v>
      </c>
      <c r="C326" s="398">
        <v>1215</v>
      </c>
      <c r="D326" s="398">
        <v>2344</v>
      </c>
      <c r="E326" s="398">
        <v>909</v>
      </c>
      <c r="G326" s="402"/>
    </row>
    <row r="327" spans="1:7" ht="15" customHeight="1" x14ac:dyDescent="0.2">
      <c r="A327" s="399"/>
      <c r="B327" s="398"/>
      <c r="C327" s="398"/>
      <c r="D327" s="398"/>
      <c r="E327" s="398"/>
      <c r="G327" s="402"/>
    </row>
    <row r="328" spans="1:7" ht="15" customHeight="1" x14ac:dyDescent="0.2">
      <c r="A328" s="399"/>
      <c r="B328" s="398"/>
      <c r="C328" s="398"/>
      <c r="D328" s="398"/>
      <c r="E328" s="398"/>
      <c r="G328" s="402"/>
    </row>
    <row r="329" spans="1:7" ht="15" customHeight="1" x14ac:dyDescent="0.2">
      <c r="A329" s="399"/>
      <c r="B329" s="398"/>
      <c r="C329" s="398"/>
      <c r="D329" s="398"/>
      <c r="E329" s="398"/>
      <c r="G329" s="402"/>
    </row>
    <row r="330" spans="1:7" ht="15" customHeight="1" x14ac:dyDescent="0.2">
      <c r="A330" s="399"/>
      <c r="B330" s="398"/>
      <c r="C330" s="398"/>
      <c r="D330" s="398"/>
      <c r="E330" s="398"/>
      <c r="G330" s="402"/>
    </row>
    <row r="331" spans="1:7" ht="15" customHeight="1" x14ac:dyDescent="0.2">
      <c r="A331" s="399"/>
      <c r="B331" s="398"/>
      <c r="C331" s="398"/>
      <c r="D331" s="398"/>
      <c r="E331" s="398"/>
      <c r="G331" s="402"/>
    </row>
    <row r="332" spans="1:7" ht="15" customHeight="1" x14ac:dyDescent="0.2">
      <c r="A332" s="399"/>
      <c r="B332" s="398"/>
      <c r="C332" s="398"/>
      <c r="D332" s="398"/>
      <c r="E332" s="398"/>
      <c r="G332" s="402"/>
    </row>
    <row r="333" spans="1:7" ht="15" customHeight="1" x14ac:dyDescent="0.2">
      <c r="A333" s="401"/>
      <c r="B333" s="421" t="s">
        <v>657</v>
      </c>
      <c r="C333" s="420"/>
      <c r="D333" s="420"/>
      <c r="E333" s="420"/>
    </row>
    <row r="334" spans="1:7" ht="9" customHeight="1" x14ac:dyDescent="0.2">
      <c r="A334" s="401"/>
      <c r="B334" s="421" t="s">
        <v>656</v>
      </c>
      <c r="C334" s="420"/>
      <c r="D334" s="420"/>
      <c r="E334" s="420"/>
    </row>
    <row r="335" spans="1:7" ht="15" customHeight="1" x14ac:dyDescent="0.2">
      <c r="A335" s="419"/>
      <c r="B335" s="418" t="s">
        <v>2</v>
      </c>
      <c r="C335" s="418" t="s">
        <v>3</v>
      </c>
      <c r="D335" s="418" t="s">
        <v>1</v>
      </c>
      <c r="E335" s="418" t="s">
        <v>655</v>
      </c>
      <c r="F335" s="417"/>
      <c r="G335" s="417"/>
    </row>
    <row r="336" spans="1:7" s="414" customFormat="1" ht="14.25" x14ac:dyDescent="0.2">
      <c r="A336" s="416"/>
      <c r="B336" s="415" t="s">
        <v>654</v>
      </c>
      <c r="C336" s="415" t="s">
        <v>653</v>
      </c>
      <c r="D336" s="415" t="s">
        <v>652</v>
      </c>
      <c r="E336" s="415" t="s">
        <v>651</v>
      </c>
    </row>
    <row r="337" spans="1:7" ht="15" customHeight="1" x14ac:dyDescent="0.2">
      <c r="A337" s="401" t="s">
        <v>88</v>
      </c>
      <c r="B337" s="411">
        <f>SUM(B339:B340)</f>
        <v>14781</v>
      </c>
      <c r="C337" s="411">
        <f>SUM(C339:C340)</f>
        <v>15186</v>
      </c>
      <c r="D337" s="411">
        <f>SUM(D339:D340)</f>
        <v>29967</v>
      </c>
      <c r="E337" s="411">
        <f>SUM(E339:E340)</f>
        <v>10003</v>
      </c>
      <c r="F337" s="410"/>
      <c r="G337" s="410"/>
    </row>
    <row r="338" spans="1:7" ht="15" customHeight="1" x14ac:dyDescent="0.2">
      <c r="A338" s="409" t="s">
        <v>739</v>
      </c>
      <c r="B338" s="408">
        <f>SUM(B339)</f>
        <v>2114</v>
      </c>
      <c r="C338" s="408">
        <f>SUM(C339)</f>
        <v>2141</v>
      </c>
      <c r="D338" s="408">
        <f>SUM(D339)</f>
        <v>4255</v>
      </c>
      <c r="E338" s="408">
        <f>SUM(E339)</f>
        <v>2034</v>
      </c>
      <c r="F338" s="407"/>
      <c r="G338" s="407"/>
    </row>
    <row r="339" spans="1:7" ht="15" customHeight="1" x14ac:dyDescent="0.2">
      <c r="A339" s="401" t="s">
        <v>738</v>
      </c>
      <c r="B339" s="400">
        <v>2114</v>
      </c>
      <c r="C339" s="400">
        <v>2141</v>
      </c>
      <c r="D339" s="400">
        <v>4255</v>
      </c>
      <c r="E339" s="400">
        <v>2034</v>
      </c>
      <c r="F339" s="402"/>
      <c r="G339" s="402"/>
    </row>
    <row r="340" spans="1:7" ht="15" customHeight="1" x14ac:dyDescent="0.2">
      <c r="A340" s="401" t="s">
        <v>737</v>
      </c>
      <c r="B340" s="400">
        <v>12667</v>
      </c>
      <c r="C340" s="400">
        <v>13045</v>
      </c>
      <c r="D340" s="400">
        <v>25712</v>
      </c>
      <c r="E340" s="400">
        <v>7969</v>
      </c>
      <c r="F340" s="402"/>
      <c r="G340" s="402"/>
    </row>
    <row r="341" spans="1:7" ht="15" customHeight="1" x14ac:dyDescent="0.2">
      <c r="A341" s="399" t="s">
        <v>736</v>
      </c>
      <c r="B341" s="398">
        <v>1589</v>
      </c>
      <c r="C341" s="398">
        <v>1610</v>
      </c>
      <c r="D341" s="398">
        <v>3199</v>
      </c>
      <c r="E341" s="398">
        <v>1150</v>
      </c>
      <c r="F341" s="402"/>
      <c r="G341" s="402"/>
    </row>
    <row r="342" spans="1:7" ht="15" customHeight="1" x14ac:dyDescent="0.2">
      <c r="A342" s="399" t="s">
        <v>735</v>
      </c>
      <c r="B342" s="398">
        <v>2564</v>
      </c>
      <c r="C342" s="398">
        <v>2719</v>
      </c>
      <c r="D342" s="398">
        <v>5283</v>
      </c>
      <c r="E342" s="398">
        <v>1731</v>
      </c>
      <c r="F342" s="402"/>
      <c r="G342" s="402"/>
    </row>
    <row r="343" spans="1:7" ht="15" customHeight="1" x14ac:dyDescent="0.2">
      <c r="A343" s="399" t="s">
        <v>734</v>
      </c>
      <c r="B343" s="398">
        <v>2645</v>
      </c>
      <c r="C343" s="398">
        <v>2720</v>
      </c>
      <c r="D343" s="398">
        <v>5365</v>
      </c>
      <c r="E343" s="398">
        <v>1473</v>
      </c>
      <c r="F343" s="402"/>
      <c r="G343" s="402"/>
    </row>
    <row r="344" spans="1:7" ht="15" customHeight="1" x14ac:dyDescent="0.2">
      <c r="A344" s="399" t="s">
        <v>733</v>
      </c>
      <c r="B344" s="398">
        <v>2952</v>
      </c>
      <c r="C344" s="398">
        <v>3044</v>
      </c>
      <c r="D344" s="398">
        <v>5996</v>
      </c>
      <c r="E344" s="398">
        <v>1737</v>
      </c>
      <c r="F344" s="402"/>
      <c r="G344" s="402"/>
    </row>
    <row r="345" spans="1:7" ht="15" customHeight="1" x14ac:dyDescent="0.2">
      <c r="A345" s="399" t="s">
        <v>732</v>
      </c>
      <c r="B345" s="398">
        <v>2917</v>
      </c>
      <c r="C345" s="398">
        <v>2952</v>
      </c>
      <c r="D345" s="398">
        <v>5869</v>
      </c>
      <c r="E345" s="398">
        <v>1878</v>
      </c>
      <c r="F345" s="402"/>
      <c r="G345" s="402"/>
    </row>
    <row r="346" spans="1:7" ht="15" customHeight="1" x14ac:dyDescent="0.2">
      <c r="A346" s="401" t="s">
        <v>86</v>
      </c>
      <c r="B346" s="411">
        <f>SUM(B348:B352)</f>
        <v>62312</v>
      </c>
      <c r="C346" s="411">
        <f>SUM(C348:C352)</f>
        <v>63727</v>
      </c>
      <c r="D346" s="411">
        <f>SUM(D348:D352)</f>
        <v>126039</v>
      </c>
      <c r="E346" s="411">
        <f>SUM(E348:E352)</f>
        <v>48331</v>
      </c>
      <c r="F346" s="410"/>
      <c r="G346" s="410"/>
    </row>
    <row r="347" spans="1:7" ht="15" customHeight="1" x14ac:dyDescent="0.2">
      <c r="A347" s="409" t="s">
        <v>731</v>
      </c>
      <c r="B347" s="408">
        <f>SUM(B348:B351)</f>
        <v>19158</v>
      </c>
      <c r="C347" s="408">
        <f>SUM(C348:C351)</f>
        <v>19996</v>
      </c>
      <c r="D347" s="408">
        <f>SUM(D348:D351)</f>
        <v>39154</v>
      </c>
      <c r="E347" s="408">
        <f>SUM(E348:E351)</f>
        <v>17741</v>
      </c>
      <c r="F347" s="407"/>
      <c r="G347" s="407"/>
    </row>
    <row r="348" spans="1:7" ht="15" customHeight="1" x14ac:dyDescent="0.2">
      <c r="A348" s="406" t="s">
        <v>730</v>
      </c>
      <c r="B348" s="405">
        <v>6665</v>
      </c>
      <c r="C348" s="405">
        <v>6605</v>
      </c>
      <c r="D348" s="405">
        <v>13270</v>
      </c>
      <c r="E348" s="405">
        <v>4822</v>
      </c>
      <c r="F348" s="402"/>
      <c r="G348" s="402"/>
    </row>
    <row r="349" spans="1:7" ht="15" customHeight="1" x14ac:dyDescent="0.2">
      <c r="A349" s="406" t="s">
        <v>729</v>
      </c>
      <c r="B349" s="405">
        <v>8373</v>
      </c>
      <c r="C349" s="405">
        <v>9395</v>
      </c>
      <c r="D349" s="405">
        <v>17768</v>
      </c>
      <c r="E349" s="405">
        <v>9060</v>
      </c>
      <c r="F349" s="402"/>
      <c r="G349" s="402"/>
    </row>
    <row r="350" spans="1:7" ht="15" customHeight="1" x14ac:dyDescent="0.2">
      <c r="A350" s="406" t="s">
        <v>728</v>
      </c>
      <c r="B350" s="405">
        <v>2035</v>
      </c>
      <c r="C350" s="405">
        <v>2220</v>
      </c>
      <c r="D350" s="405">
        <v>4255</v>
      </c>
      <c r="E350" s="405">
        <v>2156</v>
      </c>
      <c r="F350" s="402"/>
      <c r="G350" s="402"/>
    </row>
    <row r="351" spans="1:7" ht="15" customHeight="1" x14ac:dyDescent="0.2">
      <c r="A351" s="406" t="s">
        <v>727</v>
      </c>
      <c r="B351" s="405">
        <v>2085</v>
      </c>
      <c r="C351" s="405">
        <v>1776</v>
      </c>
      <c r="D351" s="405">
        <v>3861</v>
      </c>
      <c r="E351" s="405">
        <v>1703</v>
      </c>
      <c r="F351" s="402"/>
      <c r="G351" s="402"/>
    </row>
    <row r="352" spans="1:7" ht="17.25" customHeight="1" x14ac:dyDescent="0.2">
      <c r="A352" s="406" t="s">
        <v>726</v>
      </c>
      <c r="B352" s="405">
        <v>43154</v>
      </c>
      <c r="C352" s="405">
        <v>43731</v>
      </c>
      <c r="D352" s="405">
        <v>86885</v>
      </c>
      <c r="E352" s="405">
        <v>30590</v>
      </c>
      <c r="F352" s="402"/>
      <c r="G352" s="402"/>
    </row>
    <row r="353" spans="1:7" ht="17.25" customHeight="1" x14ac:dyDescent="0.2">
      <c r="A353" s="399" t="s">
        <v>725</v>
      </c>
      <c r="B353" s="398">
        <v>3217</v>
      </c>
      <c r="C353" s="398">
        <v>3257</v>
      </c>
      <c r="D353" s="398">
        <v>6474</v>
      </c>
      <c r="E353" s="398">
        <v>2119</v>
      </c>
      <c r="F353" s="402"/>
      <c r="G353" s="402"/>
    </row>
    <row r="354" spans="1:7" ht="17.25" customHeight="1" x14ac:dyDescent="0.2">
      <c r="A354" s="399" t="s">
        <v>724</v>
      </c>
      <c r="B354" s="398">
        <v>2258</v>
      </c>
      <c r="C354" s="398">
        <v>2403</v>
      </c>
      <c r="D354" s="398">
        <v>4661</v>
      </c>
      <c r="E354" s="398">
        <v>1543</v>
      </c>
      <c r="F354" s="402"/>
      <c r="G354" s="402"/>
    </row>
    <row r="355" spans="1:7" ht="17.25" customHeight="1" x14ac:dyDescent="0.2">
      <c r="A355" s="399" t="s">
        <v>723</v>
      </c>
      <c r="B355" s="398">
        <v>3658</v>
      </c>
      <c r="C355" s="398">
        <v>3599</v>
      </c>
      <c r="D355" s="398">
        <v>7257</v>
      </c>
      <c r="E355" s="398">
        <v>2293</v>
      </c>
      <c r="F355" s="402"/>
      <c r="G355" s="402"/>
    </row>
    <row r="356" spans="1:7" ht="17.25" customHeight="1" x14ac:dyDescent="0.2">
      <c r="A356" s="399" t="s">
        <v>722</v>
      </c>
      <c r="B356" s="398">
        <v>7390</v>
      </c>
      <c r="C356" s="398">
        <v>7743</v>
      </c>
      <c r="D356" s="398">
        <v>15133</v>
      </c>
      <c r="E356" s="398">
        <v>6239</v>
      </c>
      <c r="F356" s="402"/>
      <c r="G356" s="402"/>
    </row>
    <row r="357" spans="1:7" ht="17.25" customHeight="1" x14ac:dyDescent="0.2">
      <c r="A357" s="399" t="s">
        <v>721</v>
      </c>
      <c r="B357" s="398">
        <v>5041</v>
      </c>
      <c r="C357" s="398">
        <v>4960</v>
      </c>
      <c r="D357" s="398">
        <v>10001</v>
      </c>
      <c r="E357" s="398">
        <v>3709</v>
      </c>
      <c r="F357" s="402"/>
      <c r="G357" s="402"/>
    </row>
    <row r="358" spans="1:7" ht="17.25" customHeight="1" x14ac:dyDescent="0.2">
      <c r="A358" s="399" t="s">
        <v>720</v>
      </c>
      <c r="B358" s="398">
        <v>3768</v>
      </c>
      <c r="C358" s="398">
        <v>4009</v>
      </c>
      <c r="D358" s="398">
        <v>7777</v>
      </c>
      <c r="E358" s="398">
        <v>2294</v>
      </c>
      <c r="F358" s="402"/>
      <c r="G358" s="402"/>
    </row>
    <row r="359" spans="1:7" ht="17.25" customHeight="1" x14ac:dyDescent="0.2">
      <c r="A359" s="399" t="s">
        <v>719</v>
      </c>
      <c r="B359" s="398">
        <v>4166</v>
      </c>
      <c r="C359" s="398">
        <v>4038</v>
      </c>
      <c r="D359" s="398">
        <v>8204</v>
      </c>
      <c r="E359" s="398">
        <v>2448</v>
      </c>
      <c r="F359" s="402"/>
      <c r="G359" s="402"/>
    </row>
    <row r="360" spans="1:7" ht="17.25" customHeight="1" x14ac:dyDescent="0.2">
      <c r="A360" s="399" t="s">
        <v>718</v>
      </c>
      <c r="B360" s="398">
        <v>3679</v>
      </c>
      <c r="C360" s="398">
        <v>3791</v>
      </c>
      <c r="D360" s="398">
        <v>7470</v>
      </c>
      <c r="E360" s="398">
        <v>2643</v>
      </c>
      <c r="F360" s="402"/>
      <c r="G360" s="402"/>
    </row>
    <row r="361" spans="1:7" ht="17.25" customHeight="1" x14ac:dyDescent="0.2">
      <c r="A361" s="399" t="s">
        <v>717</v>
      </c>
      <c r="B361" s="398">
        <v>2970</v>
      </c>
      <c r="C361" s="398">
        <v>2981</v>
      </c>
      <c r="D361" s="398">
        <v>5951</v>
      </c>
      <c r="E361" s="398">
        <v>2684</v>
      </c>
      <c r="F361" s="402"/>
      <c r="G361" s="402"/>
    </row>
    <row r="362" spans="1:7" ht="17.25" customHeight="1" x14ac:dyDescent="0.2">
      <c r="A362" s="399" t="s">
        <v>716</v>
      </c>
      <c r="B362" s="398">
        <v>3847</v>
      </c>
      <c r="C362" s="398">
        <v>3664</v>
      </c>
      <c r="D362" s="398">
        <v>7511</v>
      </c>
      <c r="E362" s="398">
        <v>2572</v>
      </c>
      <c r="F362" s="402"/>
      <c r="G362" s="402"/>
    </row>
    <row r="363" spans="1:7" ht="17.25" customHeight="1" x14ac:dyDescent="0.2">
      <c r="A363" s="399" t="s">
        <v>715</v>
      </c>
      <c r="B363" s="398">
        <v>3160</v>
      </c>
      <c r="C363" s="398">
        <v>3286</v>
      </c>
      <c r="D363" s="398">
        <v>6446</v>
      </c>
      <c r="E363" s="398">
        <v>2046</v>
      </c>
      <c r="F363" s="402"/>
      <c r="G363" s="402"/>
    </row>
    <row r="364" spans="1:7" ht="15" customHeight="1" x14ac:dyDescent="0.2">
      <c r="A364" s="401" t="s">
        <v>84</v>
      </c>
      <c r="B364" s="411">
        <f>SUM(B366:B371)</f>
        <v>96832</v>
      </c>
      <c r="C364" s="411">
        <f>SUM(C366:C371)</f>
        <v>99308</v>
      </c>
      <c r="D364" s="411">
        <f>SUM(D366:D371)</f>
        <v>196140</v>
      </c>
      <c r="E364" s="411">
        <f>SUM(E366:E371)</f>
        <v>103608</v>
      </c>
      <c r="F364" s="410"/>
      <c r="G364" s="410"/>
    </row>
    <row r="365" spans="1:7" ht="15" customHeight="1" x14ac:dyDescent="0.2">
      <c r="A365" s="409" t="s">
        <v>714</v>
      </c>
      <c r="B365" s="408">
        <f>SUM(B366:B370)</f>
        <v>35334</v>
      </c>
      <c r="C365" s="408">
        <f>SUM(C366:C370)</f>
        <v>37456</v>
      </c>
      <c r="D365" s="408">
        <f>SUM(D366:D370)</f>
        <v>72790</v>
      </c>
      <c r="E365" s="408">
        <f>SUM(E366:E370)</f>
        <v>40296</v>
      </c>
      <c r="F365" s="407"/>
      <c r="G365" s="407"/>
    </row>
    <row r="366" spans="1:7" ht="17.25" customHeight="1" x14ac:dyDescent="0.2">
      <c r="A366" s="406" t="s">
        <v>713</v>
      </c>
      <c r="B366" s="405">
        <v>4383</v>
      </c>
      <c r="C366" s="405">
        <v>4406</v>
      </c>
      <c r="D366" s="405">
        <v>8789</v>
      </c>
      <c r="E366" s="405">
        <v>4045</v>
      </c>
      <c r="F366" s="402"/>
      <c r="G366" s="402"/>
    </row>
    <row r="367" spans="1:7" ht="17.25" customHeight="1" x14ac:dyDescent="0.2">
      <c r="A367" s="406" t="s">
        <v>712</v>
      </c>
      <c r="B367" s="405">
        <v>6481</v>
      </c>
      <c r="C367" s="405">
        <v>6521</v>
      </c>
      <c r="D367" s="405">
        <v>13002</v>
      </c>
      <c r="E367" s="405">
        <v>10885</v>
      </c>
      <c r="F367" s="402"/>
      <c r="G367" s="402"/>
    </row>
    <row r="368" spans="1:7" ht="17.25" customHeight="1" x14ac:dyDescent="0.2">
      <c r="A368" s="406" t="s">
        <v>711</v>
      </c>
      <c r="B368" s="405">
        <v>5632</v>
      </c>
      <c r="C368" s="405">
        <v>5781</v>
      </c>
      <c r="D368" s="405">
        <v>11413</v>
      </c>
      <c r="E368" s="405">
        <v>4469</v>
      </c>
      <c r="F368" s="402"/>
      <c r="G368" s="402"/>
    </row>
    <row r="369" spans="1:7" ht="17.25" customHeight="1" x14ac:dyDescent="0.2">
      <c r="A369" s="401" t="s">
        <v>710</v>
      </c>
      <c r="B369" s="400">
        <v>2487</v>
      </c>
      <c r="C369" s="400">
        <v>2579</v>
      </c>
      <c r="D369" s="400">
        <v>5066</v>
      </c>
      <c r="E369" s="400">
        <v>2578</v>
      </c>
      <c r="F369" s="402"/>
      <c r="G369" s="402"/>
    </row>
    <row r="370" spans="1:7" ht="17.25" customHeight="1" x14ac:dyDescent="0.2">
      <c r="A370" s="401" t="s">
        <v>709</v>
      </c>
      <c r="B370" s="400">
        <v>16351</v>
      </c>
      <c r="C370" s="400">
        <v>18169</v>
      </c>
      <c r="D370" s="400">
        <v>34520</v>
      </c>
      <c r="E370" s="400">
        <v>18319</v>
      </c>
      <c r="F370" s="402"/>
      <c r="G370" s="402"/>
    </row>
    <row r="371" spans="1:7" ht="15" customHeight="1" x14ac:dyDescent="0.2">
      <c r="A371" s="404" t="s">
        <v>708</v>
      </c>
      <c r="B371" s="403">
        <v>61498</v>
      </c>
      <c r="C371" s="403">
        <v>61852</v>
      </c>
      <c r="D371" s="403">
        <v>123350</v>
      </c>
      <c r="E371" s="403">
        <v>63312</v>
      </c>
      <c r="F371" s="402"/>
      <c r="G371" s="402"/>
    </row>
    <row r="372" spans="1:7" ht="15" customHeight="1" x14ac:dyDescent="0.2">
      <c r="A372" s="399" t="s">
        <v>707</v>
      </c>
      <c r="B372" s="398">
        <v>8658</v>
      </c>
      <c r="C372" s="398">
        <v>8965</v>
      </c>
      <c r="D372" s="398">
        <v>17623</v>
      </c>
      <c r="E372" s="398">
        <v>10027</v>
      </c>
      <c r="F372" s="402"/>
      <c r="G372" s="402"/>
    </row>
    <row r="373" spans="1:7" ht="20.25" customHeight="1" x14ac:dyDescent="0.2">
      <c r="A373" s="399" t="s">
        <v>706</v>
      </c>
      <c r="B373" s="398">
        <v>8754</v>
      </c>
      <c r="C373" s="398">
        <v>8724</v>
      </c>
      <c r="D373" s="398">
        <v>17478</v>
      </c>
      <c r="E373" s="398">
        <v>6866</v>
      </c>
      <c r="F373" s="402"/>
      <c r="G373" s="402"/>
    </row>
    <row r="374" spans="1:7" ht="20.25" customHeight="1" x14ac:dyDescent="0.2">
      <c r="A374" s="399" t="s">
        <v>705</v>
      </c>
      <c r="B374" s="398">
        <v>4855</v>
      </c>
      <c r="C374" s="398">
        <v>4770</v>
      </c>
      <c r="D374" s="398">
        <v>9625</v>
      </c>
      <c r="E374" s="398">
        <v>4462</v>
      </c>
      <c r="F374" s="402"/>
      <c r="G374" s="402"/>
    </row>
    <row r="375" spans="1:7" ht="20.25" customHeight="1" x14ac:dyDescent="0.2">
      <c r="A375" s="399" t="s">
        <v>704</v>
      </c>
      <c r="B375" s="398">
        <v>16276</v>
      </c>
      <c r="C375" s="398">
        <v>16142</v>
      </c>
      <c r="D375" s="398">
        <v>32418</v>
      </c>
      <c r="E375" s="398">
        <v>15084</v>
      </c>
      <c r="F375" s="402"/>
      <c r="G375" s="402"/>
    </row>
    <row r="376" spans="1:7" ht="20.25" customHeight="1" x14ac:dyDescent="0.2">
      <c r="A376" s="399" t="s">
        <v>703</v>
      </c>
      <c r="B376" s="398">
        <v>6346</v>
      </c>
      <c r="C376" s="398">
        <v>6476</v>
      </c>
      <c r="D376" s="398">
        <v>12822</v>
      </c>
      <c r="E376" s="398">
        <v>6854</v>
      </c>
      <c r="F376" s="402"/>
      <c r="G376" s="402"/>
    </row>
    <row r="377" spans="1:7" ht="20.25" customHeight="1" x14ac:dyDescent="0.2">
      <c r="A377" s="399" t="s">
        <v>702</v>
      </c>
      <c r="B377" s="398">
        <v>2613</v>
      </c>
      <c r="C377" s="398">
        <v>2712</v>
      </c>
      <c r="D377" s="398">
        <v>5325</v>
      </c>
      <c r="E377" s="398">
        <v>3390</v>
      </c>
      <c r="F377" s="402"/>
      <c r="G377" s="402"/>
    </row>
    <row r="378" spans="1:7" ht="20.25" customHeight="1" x14ac:dyDescent="0.2">
      <c r="A378" s="399" t="s">
        <v>701</v>
      </c>
      <c r="B378" s="398">
        <v>5218</v>
      </c>
      <c r="C378" s="398">
        <v>5296</v>
      </c>
      <c r="D378" s="398">
        <v>10514</v>
      </c>
      <c r="E378" s="398">
        <v>4652</v>
      </c>
      <c r="F378" s="402"/>
      <c r="G378" s="402"/>
    </row>
    <row r="379" spans="1:7" ht="20.25" customHeight="1" x14ac:dyDescent="0.2">
      <c r="A379" s="399" t="s">
        <v>700</v>
      </c>
      <c r="B379" s="398">
        <v>5114</v>
      </c>
      <c r="C379" s="398">
        <v>5068</v>
      </c>
      <c r="D379" s="398">
        <v>10182</v>
      </c>
      <c r="E379" s="398">
        <v>6648</v>
      </c>
      <c r="F379" s="402"/>
      <c r="G379" s="402"/>
    </row>
    <row r="380" spans="1:7" ht="20.25" customHeight="1" x14ac:dyDescent="0.2">
      <c r="A380" s="399" t="s">
        <v>699</v>
      </c>
      <c r="B380" s="398">
        <v>3664</v>
      </c>
      <c r="C380" s="398">
        <v>3699</v>
      </c>
      <c r="D380" s="398">
        <v>7363</v>
      </c>
      <c r="E380" s="398">
        <v>5329</v>
      </c>
      <c r="F380" s="402"/>
      <c r="G380" s="402"/>
    </row>
    <row r="381" spans="1:7" ht="15" customHeight="1" x14ac:dyDescent="0.2">
      <c r="A381" s="401"/>
      <c r="B381" s="421" t="s">
        <v>657</v>
      </c>
      <c r="C381" s="420"/>
      <c r="D381" s="420"/>
      <c r="E381" s="420"/>
    </row>
    <row r="382" spans="1:7" ht="9" customHeight="1" x14ac:dyDescent="0.2">
      <c r="A382" s="401"/>
      <c r="B382" s="421" t="s">
        <v>656</v>
      </c>
      <c r="C382" s="420"/>
      <c r="D382" s="420"/>
      <c r="E382" s="420"/>
    </row>
    <row r="383" spans="1:7" ht="15" customHeight="1" x14ac:dyDescent="0.2">
      <c r="A383" s="419"/>
      <c r="B383" s="418" t="s">
        <v>2</v>
      </c>
      <c r="C383" s="418" t="s">
        <v>3</v>
      </c>
      <c r="D383" s="418" t="s">
        <v>1</v>
      </c>
      <c r="E383" s="418" t="s">
        <v>655</v>
      </c>
      <c r="F383" s="417"/>
      <c r="G383" s="417"/>
    </row>
    <row r="384" spans="1:7" s="414" customFormat="1" ht="14.25" x14ac:dyDescent="0.2">
      <c r="A384" s="416"/>
      <c r="B384" s="415" t="s">
        <v>654</v>
      </c>
      <c r="C384" s="415" t="s">
        <v>653</v>
      </c>
      <c r="D384" s="415" t="s">
        <v>652</v>
      </c>
      <c r="E384" s="415" t="s">
        <v>651</v>
      </c>
    </row>
    <row r="385" spans="1:7" ht="15" customHeight="1" x14ac:dyDescent="0.2">
      <c r="A385" s="401" t="s">
        <v>82</v>
      </c>
      <c r="B385" s="411">
        <v>30303</v>
      </c>
      <c r="C385" s="411">
        <v>30589</v>
      </c>
      <c r="D385" s="411">
        <v>60892</v>
      </c>
      <c r="E385" s="411">
        <v>17830</v>
      </c>
      <c r="F385" s="410"/>
      <c r="G385" s="410"/>
    </row>
    <row r="386" spans="1:7" ht="15" customHeight="1" x14ac:dyDescent="0.2">
      <c r="A386" s="399" t="s">
        <v>698</v>
      </c>
      <c r="B386" s="398">
        <v>5236</v>
      </c>
      <c r="C386" s="398">
        <v>5351</v>
      </c>
      <c r="D386" s="398">
        <v>10587</v>
      </c>
      <c r="E386" s="398">
        <v>3001</v>
      </c>
      <c r="F386" s="402"/>
      <c r="G386" s="402"/>
    </row>
    <row r="387" spans="1:7" ht="15" customHeight="1" x14ac:dyDescent="0.2">
      <c r="A387" s="399" t="s">
        <v>697</v>
      </c>
      <c r="B387" s="398">
        <v>4786</v>
      </c>
      <c r="C387" s="398">
        <v>4736</v>
      </c>
      <c r="D387" s="398">
        <v>9522</v>
      </c>
      <c r="E387" s="398">
        <v>2617</v>
      </c>
      <c r="F387" s="402"/>
      <c r="G387" s="402"/>
    </row>
    <row r="388" spans="1:7" ht="15" customHeight="1" x14ac:dyDescent="0.2">
      <c r="A388" s="399" t="s">
        <v>696</v>
      </c>
      <c r="B388" s="398">
        <v>1528</v>
      </c>
      <c r="C388" s="398">
        <v>1578</v>
      </c>
      <c r="D388" s="398">
        <v>3106</v>
      </c>
      <c r="E388" s="398">
        <v>887</v>
      </c>
      <c r="F388" s="402"/>
      <c r="G388" s="402"/>
    </row>
    <row r="389" spans="1:7" ht="15" customHeight="1" x14ac:dyDescent="0.2">
      <c r="A389" s="399" t="s">
        <v>695</v>
      </c>
      <c r="B389" s="398">
        <v>4549</v>
      </c>
      <c r="C389" s="398">
        <v>4516</v>
      </c>
      <c r="D389" s="398">
        <v>9065</v>
      </c>
      <c r="E389" s="398">
        <v>2905</v>
      </c>
      <c r="F389" s="402"/>
      <c r="G389" s="402"/>
    </row>
    <row r="390" spans="1:7" ht="15" customHeight="1" x14ac:dyDescent="0.2">
      <c r="A390" s="399" t="s">
        <v>694</v>
      </c>
      <c r="B390" s="398">
        <v>3044</v>
      </c>
      <c r="C390" s="398">
        <v>3033</v>
      </c>
      <c r="D390" s="398">
        <v>6077</v>
      </c>
      <c r="E390" s="398">
        <v>1766</v>
      </c>
      <c r="F390" s="402"/>
      <c r="G390" s="402"/>
    </row>
    <row r="391" spans="1:7" ht="15" customHeight="1" x14ac:dyDescent="0.2">
      <c r="A391" s="399" t="s">
        <v>693</v>
      </c>
      <c r="B391" s="398">
        <v>4245</v>
      </c>
      <c r="C391" s="398">
        <v>4374</v>
      </c>
      <c r="D391" s="398">
        <v>8619</v>
      </c>
      <c r="E391" s="398">
        <v>2576</v>
      </c>
      <c r="F391" s="402"/>
      <c r="G391" s="402"/>
    </row>
    <row r="392" spans="1:7" ht="15" customHeight="1" x14ac:dyDescent="0.2">
      <c r="A392" s="399" t="s">
        <v>692</v>
      </c>
      <c r="B392" s="398">
        <v>2308</v>
      </c>
      <c r="C392" s="398">
        <v>2393</v>
      </c>
      <c r="D392" s="398">
        <v>4701</v>
      </c>
      <c r="E392" s="398">
        <v>1326</v>
      </c>
      <c r="F392" s="402"/>
      <c r="G392" s="402"/>
    </row>
    <row r="393" spans="1:7" ht="15" customHeight="1" x14ac:dyDescent="0.2">
      <c r="A393" s="399" t="s">
        <v>691</v>
      </c>
      <c r="B393" s="398">
        <v>2041</v>
      </c>
      <c r="C393" s="398">
        <v>2044</v>
      </c>
      <c r="D393" s="398">
        <v>4085</v>
      </c>
      <c r="E393" s="398">
        <v>1268</v>
      </c>
      <c r="F393" s="402"/>
      <c r="G393" s="402"/>
    </row>
    <row r="394" spans="1:7" ht="15" customHeight="1" x14ac:dyDescent="0.2">
      <c r="A394" s="399" t="s">
        <v>690</v>
      </c>
      <c r="B394" s="398">
        <v>2566</v>
      </c>
      <c r="C394" s="398">
        <v>2564</v>
      </c>
      <c r="D394" s="398">
        <v>5130</v>
      </c>
      <c r="E394" s="398">
        <v>1484</v>
      </c>
      <c r="F394" s="402"/>
      <c r="G394" s="402"/>
    </row>
    <row r="395" spans="1:7" ht="15" customHeight="1" x14ac:dyDescent="0.2">
      <c r="A395" s="401" t="s">
        <v>80</v>
      </c>
      <c r="B395" s="411">
        <v>18554</v>
      </c>
      <c r="C395" s="411">
        <v>18720</v>
      </c>
      <c r="D395" s="411">
        <v>37274</v>
      </c>
      <c r="E395" s="411">
        <v>10451</v>
      </c>
      <c r="F395" s="410"/>
      <c r="G395" s="410"/>
    </row>
    <row r="396" spans="1:7" ht="15" customHeight="1" x14ac:dyDescent="0.2">
      <c r="A396" s="399" t="s">
        <v>689</v>
      </c>
      <c r="B396" s="398">
        <v>4374</v>
      </c>
      <c r="C396" s="398">
        <v>4442</v>
      </c>
      <c r="D396" s="398">
        <v>8816</v>
      </c>
      <c r="E396" s="398">
        <v>2881</v>
      </c>
      <c r="F396" s="412"/>
      <c r="G396" s="402"/>
    </row>
    <row r="397" spans="1:7" ht="15" customHeight="1" x14ac:dyDescent="0.2">
      <c r="A397" s="399" t="s">
        <v>688</v>
      </c>
      <c r="B397" s="398">
        <v>3606</v>
      </c>
      <c r="C397" s="398">
        <v>3679</v>
      </c>
      <c r="D397" s="398">
        <v>7285</v>
      </c>
      <c r="E397" s="398">
        <v>1993</v>
      </c>
      <c r="F397" s="412"/>
      <c r="G397" s="402"/>
    </row>
    <row r="398" spans="1:7" ht="15" customHeight="1" x14ac:dyDescent="0.2">
      <c r="A398" s="399" t="s">
        <v>687</v>
      </c>
      <c r="B398" s="398">
        <v>5460</v>
      </c>
      <c r="C398" s="398">
        <v>5456</v>
      </c>
      <c r="D398" s="398">
        <v>10916</v>
      </c>
      <c r="E398" s="398">
        <v>2839</v>
      </c>
      <c r="F398" s="412"/>
      <c r="G398" s="402"/>
    </row>
    <row r="399" spans="1:7" ht="15" customHeight="1" x14ac:dyDescent="0.2">
      <c r="A399" s="399" t="s">
        <v>686</v>
      </c>
      <c r="B399" s="398">
        <v>2379</v>
      </c>
      <c r="C399" s="398">
        <v>2407</v>
      </c>
      <c r="D399" s="398">
        <v>4786</v>
      </c>
      <c r="E399" s="398">
        <v>1254</v>
      </c>
      <c r="F399" s="412"/>
      <c r="G399" s="402"/>
    </row>
    <row r="400" spans="1:7" ht="15" customHeight="1" x14ac:dyDescent="0.2">
      <c r="A400" s="399" t="s">
        <v>685</v>
      </c>
      <c r="B400" s="398">
        <v>2735</v>
      </c>
      <c r="C400" s="398">
        <v>2736</v>
      </c>
      <c r="D400" s="398">
        <v>5471</v>
      </c>
      <c r="E400" s="398">
        <v>1484</v>
      </c>
      <c r="F400" s="422"/>
      <c r="G400" s="402"/>
    </row>
    <row r="401" spans="1:7" ht="15" customHeight="1" x14ac:dyDescent="0.2">
      <c r="A401" s="401" t="s">
        <v>78</v>
      </c>
      <c r="B401" s="411">
        <f>SUM(B403:B404)</f>
        <v>12535</v>
      </c>
      <c r="C401" s="411">
        <f>SUM(C403:C404)</f>
        <v>13056</v>
      </c>
      <c r="D401" s="411">
        <f>SUM(D403:D404)</f>
        <v>25591</v>
      </c>
      <c r="E401" s="411">
        <f>SUM(E403:E404)</f>
        <v>6881</v>
      </c>
      <c r="F401" s="410"/>
      <c r="G401" s="410"/>
    </row>
    <row r="402" spans="1:7" ht="15" customHeight="1" x14ac:dyDescent="0.2">
      <c r="A402" s="409" t="s">
        <v>684</v>
      </c>
      <c r="B402" s="408">
        <f>SUM(B403)</f>
        <v>2163</v>
      </c>
      <c r="C402" s="408">
        <f>SUM(C403)</f>
        <v>2262</v>
      </c>
      <c r="D402" s="408">
        <f>SUM(D403)</f>
        <v>4425</v>
      </c>
      <c r="E402" s="408">
        <f>SUM(E403)</f>
        <v>1495</v>
      </c>
      <c r="F402" s="407"/>
      <c r="G402" s="407"/>
    </row>
    <row r="403" spans="1:7" ht="15" customHeight="1" x14ac:dyDescent="0.2">
      <c r="A403" s="406" t="s">
        <v>683</v>
      </c>
      <c r="B403" s="405">
        <v>2163</v>
      </c>
      <c r="C403" s="405">
        <v>2262</v>
      </c>
      <c r="D403" s="405">
        <v>4425</v>
      </c>
      <c r="E403" s="405">
        <v>1495</v>
      </c>
      <c r="F403" s="402"/>
      <c r="G403" s="402"/>
    </row>
    <row r="404" spans="1:7" ht="15" customHeight="1" x14ac:dyDescent="0.2">
      <c r="A404" s="406" t="s">
        <v>682</v>
      </c>
      <c r="B404" s="405">
        <v>10372</v>
      </c>
      <c r="C404" s="405">
        <v>10794</v>
      </c>
      <c r="D404" s="405">
        <v>21166</v>
      </c>
      <c r="E404" s="405">
        <v>5386</v>
      </c>
      <c r="F404" s="402"/>
      <c r="G404" s="402"/>
    </row>
    <row r="405" spans="1:7" ht="15" customHeight="1" x14ac:dyDescent="0.2">
      <c r="A405" s="399" t="s">
        <v>681</v>
      </c>
      <c r="B405" s="398">
        <v>2043</v>
      </c>
      <c r="C405" s="398">
        <v>2249</v>
      </c>
      <c r="D405" s="398">
        <v>4292</v>
      </c>
      <c r="E405" s="398">
        <v>1037</v>
      </c>
      <c r="F405" s="412"/>
      <c r="G405" s="402"/>
    </row>
    <row r="406" spans="1:7" ht="15" customHeight="1" x14ac:dyDescent="0.2">
      <c r="A406" s="399" t="s">
        <v>680</v>
      </c>
      <c r="B406" s="398">
        <v>1914</v>
      </c>
      <c r="C406" s="398">
        <v>1989</v>
      </c>
      <c r="D406" s="398">
        <v>3903</v>
      </c>
      <c r="E406" s="398">
        <v>1064</v>
      </c>
      <c r="F406" s="412"/>
      <c r="G406" s="402"/>
    </row>
    <row r="407" spans="1:7" ht="15" customHeight="1" x14ac:dyDescent="0.2">
      <c r="A407" s="399" t="s">
        <v>679</v>
      </c>
      <c r="B407" s="398">
        <v>2396</v>
      </c>
      <c r="C407" s="398">
        <v>2539</v>
      </c>
      <c r="D407" s="398">
        <v>4935</v>
      </c>
      <c r="E407" s="398">
        <v>1224</v>
      </c>
      <c r="F407" s="412"/>
      <c r="G407" s="402"/>
    </row>
    <row r="408" spans="1:7" ht="15" customHeight="1" x14ac:dyDescent="0.2">
      <c r="A408" s="399" t="s">
        <v>678</v>
      </c>
      <c r="B408" s="398">
        <v>2261</v>
      </c>
      <c r="C408" s="398">
        <v>2279</v>
      </c>
      <c r="D408" s="398">
        <v>4540</v>
      </c>
      <c r="E408" s="398">
        <v>1163</v>
      </c>
      <c r="F408" s="412"/>
      <c r="G408" s="402"/>
    </row>
    <row r="409" spans="1:7" ht="15" customHeight="1" x14ac:dyDescent="0.2">
      <c r="A409" s="399" t="s">
        <v>677</v>
      </c>
      <c r="B409" s="398">
        <v>1758</v>
      </c>
      <c r="C409" s="398">
        <v>1738</v>
      </c>
      <c r="D409" s="398">
        <v>3496</v>
      </c>
      <c r="E409" s="398">
        <v>898</v>
      </c>
      <c r="F409" s="412"/>
      <c r="G409" s="402"/>
    </row>
    <row r="410" spans="1:7" ht="15" customHeight="1" x14ac:dyDescent="0.2">
      <c r="A410" s="401" t="s">
        <v>41</v>
      </c>
      <c r="B410" s="411">
        <f>SUM(B412:B413)</f>
        <v>22415</v>
      </c>
      <c r="C410" s="411">
        <f>SUM(C412:C413)</f>
        <v>22718</v>
      </c>
      <c r="D410" s="411">
        <f>SUM(D412:D413)</f>
        <v>45133</v>
      </c>
      <c r="E410" s="411">
        <f>SUM(E412:E413)</f>
        <v>19153</v>
      </c>
      <c r="F410" s="410"/>
      <c r="G410" s="410"/>
    </row>
    <row r="411" spans="1:7" ht="15" customHeight="1" x14ac:dyDescent="0.2">
      <c r="A411" s="409" t="s">
        <v>676</v>
      </c>
      <c r="B411" s="408">
        <f>SUM(B412)</f>
        <v>944</v>
      </c>
      <c r="C411" s="408">
        <f>SUM(C412)</f>
        <v>1056</v>
      </c>
      <c r="D411" s="408">
        <f>SUM(D412)</f>
        <v>2000</v>
      </c>
      <c r="E411" s="408">
        <f>SUM(E412)</f>
        <v>922</v>
      </c>
      <c r="F411" s="407"/>
      <c r="G411" s="407"/>
    </row>
    <row r="412" spans="1:7" ht="15" customHeight="1" x14ac:dyDescent="0.2">
      <c r="A412" s="406" t="s">
        <v>675</v>
      </c>
      <c r="B412" s="405">
        <v>944</v>
      </c>
      <c r="C412" s="405">
        <v>1056</v>
      </c>
      <c r="D412" s="405">
        <v>2000</v>
      </c>
      <c r="E412" s="405">
        <v>922</v>
      </c>
      <c r="F412" s="413"/>
      <c r="G412" s="413"/>
    </row>
    <row r="413" spans="1:7" ht="15" customHeight="1" x14ac:dyDescent="0.2">
      <c r="A413" s="406" t="s">
        <v>674</v>
      </c>
      <c r="B413" s="405">
        <v>21471</v>
      </c>
      <c r="C413" s="405">
        <v>21662</v>
      </c>
      <c r="D413" s="405">
        <v>43133</v>
      </c>
      <c r="E413" s="405">
        <v>18231</v>
      </c>
      <c r="F413" s="402"/>
      <c r="G413" s="402"/>
    </row>
    <row r="414" spans="1:7" ht="15" customHeight="1" x14ac:dyDescent="0.2">
      <c r="A414" s="399" t="s">
        <v>673</v>
      </c>
      <c r="B414" s="398">
        <v>4374</v>
      </c>
      <c r="C414" s="398">
        <v>4412</v>
      </c>
      <c r="D414" s="398">
        <v>8786</v>
      </c>
      <c r="E414" s="398">
        <v>4677</v>
      </c>
      <c r="F414" s="402"/>
      <c r="G414" s="402"/>
    </row>
    <row r="415" spans="1:7" ht="15" customHeight="1" x14ac:dyDescent="0.2">
      <c r="A415" s="399" t="s">
        <v>672</v>
      </c>
      <c r="B415" s="398">
        <v>4960</v>
      </c>
      <c r="C415" s="398">
        <v>4916</v>
      </c>
      <c r="D415" s="398">
        <v>9876</v>
      </c>
      <c r="E415" s="398">
        <v>3929</v>
      </c>
      <c r="F415" s="402"/>
      <c r="G415" s="402"/>
    </row>
    <row r="416" spans="1:7" ht="15" customHeight="1" x14ac:dyDescent="0.2">
      <c r="A416" s="399" t="s">
        <v>671</v>
      </c>
      <c r="B416" s="398">
        <v>3060</v>
      </c>
      <c r="C416" s="398">
        <v>3027</v>
      </c>
      <c r="D416" s="398">
        <v>6087</v>
      </c>
      <c r="E416" s="398">
        <v>2196</v>
      </c>
      <c r="F416" s="402"/>
      <c r="G416" s="402"/>
    </row>
    <row r="417" spans="1:7" ht="15" customHeight="1" x14ac:dyDescent="0.2">
      <c r="A417" s="399" t="s">
        <v>670</v>
      </c>
      <c r="B417" s="398">
        <v>5639</v>
      </c>
      <c r="C417" s="398">
        <v>5811</v>
      </c>
      <c r="D417" s="398">
        <v>11450</v>
      </c>
      <c r="E417" s="398">
        <v>3937</v>
      </c>
      <c r="F417" s="402"/>
      <c r="G417" s="402"/>
    </row>
    <row r="418" spans="1:7" ht="15" customHeight="1" x14ac:dyDescent="0.2">
      <c r="A418" s="399" t="s">
        <v>669</v>
      </c>
      <c r="B418" s="398">
        <v>3438</v>
      </c>
      <c r="C418" s="398">
        <v>3496</v>
      </c>
      <c r="D418" s="398">
        <v>6934</v>
      </c>
      <c r="E418" s="398">
        <v>3492</v>
      </c>
      <c r="F418" s="402"/>
      <c r="G418" s="402"/>
    </row>
    <row r="419" spans="1:7" ht="15" customHeight="1" x14ac:dyDescent="0.2">
      <c r="A419" s="401" t="s">
        <v>39</v>
      </c>
      <c r="B419" s="411">
        <v>12715</v>
      </c>
      <c r="C419" s="411">
        <v>12452</v>
      </c>
      <c r="D419" s="411">
        <v>25167</v>
      </c>
      <c r="E419" s="411">
        <v>8075</v>
      </c>
      <c r="F419" s="410"/>
      <c r="G419" s="410"/>
    </row>
    <row r="420" spans="1:7" ht="15" customHeight="1" x14ac:dyDescent="0.2">
      <c r="A420" s="399" t="s">
        <v>39</v>
      </c>
      <c r="B420" s="398">
        <v>12715</v>
      </c>
      <c r="C420" s="398">
        <v>12452</v>
      </c>
      <c r="D420" s="398">
        <v>25167</v>
      </c>
      <c r="E420" s="398">
        <v>8075</v>
      </c>
      <c r="F420" s="402"/>
      <c r="G420" s="402"/>
    </row>
    <row r="421" spans="1:7" ht="15" customHeight="1" x14ac:dyDescent="0.2">
      <c r="A421" s="399" t="s">
        <v>668</v>
      </c>
      <c r="B421" s="398">
        <v>3598</v>
      </c>
      <c r="C421" s="398">
        <v>3577</v>
      </c>
      <c r="D421" s="398">
        <v>7175</v>
      </c>
      <c r="E421" s="398">
        <v>2361</v>
      </c>
      <c r="F421" s="402"/>
      <c r="G421" s="402"/>
    </row>
    <row r="422" spans="1:7" ht="15" customHeight="1" x14ac:dyDescent="0.2">
      <c r="A422" s="399" t="s">
        <v>667</v>
      </c>
      <c r="B422" s="398">
        <v>4604</v>
      </c>
      <c r="C422" s="398">
        <v>4502</v>
      </c>
      <c r="D422" s="398">
        <v>9106</v>
      </c>
      <c r="E422" s="398">
        <v>2883</v>
      </c>
      <c r="F422" s="402"/>
      <c r="G422" s="402"/>
    </row>
    <row r="423" spans="1:7" ht="15" customHeight="1" x14ac:dyDescent="0.2">
      <c r="A423" s="399" t="s">
        <v>666</v>
      </c>
      <c r="B423" s="398">
        <v>2140</v>
      </c>
      <c r="C423" s="398">
        <v>2017</v>
      </c>
      <c r="D423" s="398">
        <v>4157</v>
      </c>
      <c r="E423" s="398">
        <v>1345</v>
      </c>
      <c r="F423" s="402"/>
      <c r="G423" s="402"/>
    </row>
    <row r="424" spans="1:7" ht="15" customHeight="1" x14ac:dyDescent="0.2">
      <c r="A424" s="399" t="s">
        <v>665</v>
      </c>
      <c r="B424" s="398">
        <v>2373</v>
      </c>
      <c r="C424" s="398">
        <v>2356</v>
      </c>
      <c r="D424" s="398">
        <v>4729</v>
      </c>
      <c r="E424" s="398">
        <v>1486</v>
      </c>
      <c r="F424" s="402"/>
      <c r="G424" s="402"/>
    </row>
    <row r="425" spans="1:7" ht="15" customHeight="1" x14ac:dyDescent="0.2">
      <c r="A425" s="401" t="s">
        <v>37</v>
      </c>
      <c r="B425" s="411">
        <f>SUM(B427:B428)</f>
        <v>14124</v>
      </c>
      <c r="C425" s="411">
        <f>SUM(C427:C428)</f>
        <v>13943</v>
      </c>
      <c r="D425" s="411">
        <f>SUM(D427:D428)</f>
        <v>28067</v>
      </c>
      <c r="E425" s="411">
        <f>SUM(E427:E428)</f>
        <v>7461</v>
      </c>
      <c r="F425" s="410"/>
      <c r="G425" s="410"/>
    </row>
    <row r="426" spans="1:7" ht="15" customHeight="1" x14ac:dyDescent="0.2">
      <c r="A426" s="409" t="s">
        <v>664</v>
      </c>
      <c r="B426" s="408">
        <f>SUM(B427)</f>
        <v>4044</v>
      </c>
      <c r="C426" s="408">
        <f>SUM(C427)</f>
        <v>4114</v>
      </c>
      <c r="D426" s="408">
        <f>SUM(D427)</f>
        <v>8158</v>
      </c>
      <c r="E426" s="408">
        <f>SUM(E427)</f>
        <v>2191</v>
      </c>
      <c r="F426" s="407"/>
      <c r="G426" s="407"/>
    </row>
    <row r="427" spans="1:7" ht="15" customHeight="1" x14ac:dyDescent="0.2">
      <c r="A427" s="406" t="s">
        <v>663</v>
      </c>
      <c r="B427" s="405">
        <v>4044</v>
      </c>
      <c r="C427" s="405">
        <v>4114</v>
      </c>
      <c r="D427" s="405">
        <v>8158</v>
      </c>
      <c r="E427" s="405">
        <v>2191</v>
      </c>
      <c r="F427" s="402"/>
      <c r="G427" s="402"/>
    </row>
    <row r="428" spans="1:7" ht="15" customHeight="1" x14ac:dyDescent="0.2">
      <c r="A428" s="404" t="s">
        <v>662</v>
      </c>
      <c r="B428" s="403">
        <v>10080</v>
      </c>
      <c r="C428" s="403">
        <v>9829</v>
      </c>
      <c r="D428" s="403">
        <v>19909</v>
      </c>
      <c r="E428" s="403">
        <v>5270</v>
      </c>
      <c r="F428" s="402"/>
      <c r="G428" s="402"/>
    </row>
    <row r="429" spans="1:7" ht="15" customHeight="1" x14ac:dyDescent="0.2">
      <c r="A429" s="399" t="s">
        <v>661</v>
      </c>
      <c r="B429" s="398">
        <v>62</v>
      </c>
      <c r="C429" s="398">
        <v>47</v>
      </c>
      <c r="D429" s="398">
        <v>109</v>
      </c>
      <c r="E429" s="398">
        <v>2</v>
      </c>
      <c r="F429" s="402"/>
      <c r="G429" s="402"/>
    </row>
    <row r="430" spans="1:7" ht="15" customHeight="1" x14ac:dyDescent="0.2">
      <c r="A430" s="399" t="s">
        <v>660</v>
      </c>
      <c r="B430" s="398">
        <v>3577</v>
      </c>
      <c r="C430" s="398">
        <v>3506</v>
      </c>
      <c r="D430" s="398">
        <v>7083</v>
      </c>
      <c r="E430" s="398">
        <v>1908</v>
      </c>
      <c r="F430" s="402"/>
      <c r="G430" s="402"/>
    </row>
    <row r="431" spans="1:7" ht="15" customHeight="1" x14ac:dyDescent="0.2">
      <c r="A431" s="399" t="s">
        <v>659</v>
      </c>
      <c r="B431" s="398">
        <v>3771</v>
      </c>
      <c r="C431" s="398">
        <v>3699</v>
      </c>
      <c r="D431" s="398">
        <v>7470</v>
      </c>
      <c r="E431" s="398">
        <v>1961</v>
      </c>
      <c r="F431" s="402"/>
      <c r="G431" s="402"/>
    </row>
    <row r="432" spans="1:7" ht="15" customHeight="1" x14ac:dyDescent="0.2">
      <c r="A432" s="399" t="s">
        <v>658</v>
      </c>
      <c r="B432" s="398">
        <v>2670</v>
      </c>
      <c r="C432" s="398">
        <v>2577</v>
      </c>
      <c r="D432" s="398">
        <v>5247</v>
      </c>
      <c r="E432" s="398">
        <v>1399</v>
      </c>
      <c r="F432" s="402"/>
      <c r="G432" s="402"/>
    </row>
    <row r="435" spans="1:7" ht="15" customHeight="1" x14ac:dyDescent="0.2">
      <c r="A435" s="401"/>
      <c r="B435" s="421" t="s">
        <v>657</v>
      </c>
      <c r="C435" s="420"/>
      <c r="D435" s="420"/>
      <c r="E435" s="420"/>
    </row>
    <row r="436" spans="1:7" ht="9" customHeight="1" x14ac:dyDescent="0.2">
      <c r="A436" s="401"/>
      <c r="B436" s="421" t="s">
        <v>656</v>
      </c>
      <c r="C436" s="420"/>
      <c r="D436" s="420"/>
      <c r="E436" s="420"/>
    </row>
    <row r="437" spans="1:7" ht="15" customHeight="1" x14ac:dyDescent="0.2">
      <c r="A437" s="419"/>
      <c r="B437" s="418" t="s">
        <v>2</v>
      </c>
      <c r="C437" s="418" t="s">
        <v>3</v>
      </c>
      <c r="D437" s="418" t="s">
        <v>1</v>
      </c>
      <c r="E437" s="418" t="s">
        <v>655</v>
      </c>
      <c r="F437" s="417"/>
      <c r="G437" s="417"/>
    </row>
    <row r="438" spans="1:7" s="414" customFormat="1" ht="14.25" x14ac:dyDescent="0.2">
      <c r="A438" s="416"/>
      <c r="B438" s="415" t="s">
        <v>654</v>
      </c>
      <c r="C438" s="415" t="s">
        <v>653</v>
      </c>
      <c r="D438" s="415" t="s">
        <v>652</v>
      </c>
      <c r="E438" s="415" t="s">
        <v>651</v>
      </c>
    </row>
    <row r="439" spans="1:7" ht="15" customHeight="1" x14ac:dyDescent="0.2">
      <c r="A439" s="401" t="s">
        <v>35</v>
      </c>
      <c r="B439" s="411">
        <f>SUM(B441:B442)</f>
        <v>20719</v>
      </c>
      <c r="C439" s="411">
        <f>SUM(C441:C442)</f>
        <v>21087</v>
      </c>
      <c r="D439" s="411">
        <f>SUM(D441:D442)</f>
        <v>41806</v>
      </c>
      <c r="E439" s="411">
        <f>SUM(E441:E442)</f>
        <v>13100</v>
      </c>
      <c r="F439" s="410"/>
      <c r="G439" s="410"/>
    </row>
    <row r="440" spans="1:7" ht="15" customHeight="1" x14ac:dyDescent="0.2">
      <c r="A440" s="409" t="s">
        <v>650</v>
      </c>
      <c r="B440" s="408">
        <f>SUM(B441)</f>
        <v>2076</v>
      </c>
      <c r="C440" s="408">
        <f>SUM(C441)</f>
        <v>2180</v>
      </c>
      <c r="D440" s="408">
        <f>SUM(D441)</f>
        <v>4256</v>
      </c>
      <c r="E440" s="408">
        <f>SUM(E441)</f>
        <v>1572</v>
      </c>
      <c r="F440" s="407"/>
      <c r="G440" s="407"/>
    </row>
    <row r="441" spans="1:7" ht="15" customHeight="1" x14ac:dyDescent="0.2">
      <c r="A441" s="406" t="s">
        <v>649</v>
      </c>
      <c r="B441" s="405">
        <v>2076</v>
      </c>
      <c r="C441" s="405">
        <v>2180</v>
      </c>
      <c r="D441" s="405">
        <v>4256</v>
      </c>
      <c r="E441" s="405">
        <v>1572</v>
      </c>
      <c r="F441" s="402"/>
      <c r="G441" s="402"/>
    </row>
    <row r="442" spans="1:7" ht="15" customHeight="1" x14ac:dyDescent="0.2">
      <c r="A442" s="404" t="s">
        <v>648</v>
      </c>
      <c r="B442" s="403">
        <v>18643</v>
      </c>
      <c r="C442" s="403">
        <v>18907</v>
      </c>
      <c r="D442" s="403">
        <v>37550</v>
      </c>
      <c r="E442" s="403">
        <v>11528</v>
      </c>
      <c r="F442" s="402"/>
      <c r="G442" s="402"/>
    </row>
    <row r="443" spans="1:7" ht="15" customHeight="1" x14ac:dyDescent="0.2">
      <c r="A443" s="399" t="s">
        <v>35</v>
      </c>
      <c r="B443" s="398">
        <v>18643</v>
      </c>
      <c r="C443" s="398">
        <v>18907</v>
      </c>
      <c r="D443" s="398">
        <v>37550</v>
      </c>
      <c r="E443" s="398">
        <v>11528</v>
      </c>
      <c r="F443" s="402"/>
      <c r="G443" s="402"/>
    </row>
    <row r="444" spans="1:7" ht="15" customHeight="1" x14ac:dyDescent="0.2">
      <c r="A444" s="399" t="s">
        <v>647</v>
      </c>
      <c r="B444" s="398">
        <v>2411</v>
      </c>
      <c r="C444" s="398">
        <v>2409</v>
      </c>
      <c r="D444" s="398">
        <v>4820</v>
      </c>
      <c r="E444" s="398">
        <v>1251</v>
      </c>
      <c r="F444" s="402"/>
      <c r="G444" s="402"/>
    </row>
    <row r="445" spans="1:7" ht="15" customHeight="1" x14ac:dyDescent="0.2">
      <c r="A445" s="399" t="s">
        <v>646</v>
      </c>
      <c r="B445" s="398">
        <v>2161</v>
      </c>
      <c r="C445" s="398">
        <v>2260</v>
      </c>
      <c r="D445" s="398">
        <v>4421</v>
      </c>
      <c r="E445" s="398">
        <v>1428</v>
      </c>
      <c r="F445" s="402"/>
      <c r="G445" s="402"/>
    </row>
    <row r="446" spans="1:7" ht="15" customHeight="1" x14ac:dyDescent="0.2">
      <c r="A446" s="399" t="s">
        <v>645</v>
      </c>
      <c r="B446" s="398">
        <v>4608</v>
      </c>
      <c r="C446" s="398">
        <v>4606</v>
      </c>
      <c r="D446" s="398">
        <v>9214</v>
      </c>
      <c r="E446" s="398">
        <v>2922</v>
      </c>
      <c r="F446" s="402"/>
      <c r="G446" s="402"/>
    </row>
    <row r="447" spans="1:7" ht="15" customHeight="1" x14ac:dyDescent="0.2">
      <c r="A447" s="399" t="s">
        <v>644</v>
      </c>
      <c r="B447" s="398">
        <v>5803</v>
      </c>
      <c r="C447" s="398">
        <v>5955</v>
      </c>
      <c r="D447" s="398">
        <v>11758</v>
      </c>
      <c r="E447" s="398">
        <v>3639</v>
      </c>
      <c r="F447" s="402"/>
      <c r="G447" s="402"/>
    </row>
    <row r="448" spans="1:7" ht="15" customHeight="1" x14ac:dyDescent="0.2">
      <c r="A448" s="399" t="s">
        <v>643</v>
      </c>
      <c r="B448" s="398">
        <v>3660</v>
      </c>
      <c r="C448" s="398">
        <v>3677</v>
      </c>
      <c r="D448" s="398">
        <v>7337</v>
      </c>
      <c r="E448" s="398">
        <v>2288</v>
      </c>
      <c r="F448" s="402"/>
      <c r="G448" s="402"/>
    </row>
    <row r="449" spans="1:7" ht="15" customHeight="1" x14ac:dyDescent="0.2">
      <c r="A449" s="401" t="s">
        <v>33</v>
      </c>
      <c r="B449" s="411">
        <f>SUM(B451:B452)</f>
        <v>16310</v>
      </c>
      <c r="C449" s="411">
        <f>SUM(C451:C452)</f>
        <v>16486</v>
      </c>
      <c r="D449" s="411">
        <f>SUM(D451:D452)</f>
        <v>32796</v>
      </c>
      <c r="E449" s="411">
        <f>SUM(E451:E452)</f>
        <v>9052</v>
      </c>
      <c r="F449" s="410"/>
      <c r="G449" s="410"/>
    </row>
    <row r="450" spans="1:7" ht="15" customHeight="1" x14ac:dyDescent="0.2">
      <c r="A450" s="409" t="s">
        <v>642</v>
      </c>
      <c r="B450" s="408">
        <f>SUM(B451)</f>
        <v>2307</v>
      </c>
      <c r="C450" s="408">
        <f>SUM(C451)</f>
        <v>2352</v>
      </c>
      <c r="D450" s="408">
        <f>SUM(D451)</f>
        <v>4659</v>
      </c>
      <c r="E450" s="408">
        <f>SUM(E451)</f>
        <v>1739</v>
      </c>
      <c r="F450" s="407"/>
      <c r="G450" s="407"/>
    </row>
    <row r="451" spans="1:7" ht="15" customHeight="1" x14ac:dyDescent="0.2">
      <c r="A451" s="406" t="s">
        <v>641</v>
      </c>
      <c r="B451" s="405">
        <v>2307</v>
      </c>
      <c r="C451" s="405">
        <v>2352</v>
      </c>
      <c r="D451" s="405">
        <v>4659</v>
      </c>
      <c r="E451" s="405">
        <v>1739</v>
      </c>
      <c r="F451" s="402"/>
      <c r="G451" s="402"/>
    </row>
    <row r="452" spans="1:7" ht="15" customHeight="1" x14ac:dyDescent="0.2">
      <c r="A452" s="404" t="s">
        <v>640</v>
      </c>
      <c r="B452" s="403">
        <v>14003</v>
      </c>
      <c r="C452" s="403">
        <v>14134</v>
      </c>
      <c r="D452" s="403">
        <v>28137</v>
      </c>
      <c r="E452" s="403">
        <v>7313</v>
      </c>
      <c r="F452" s="402"/>
      <c r="G452" s="402"/>
    </row>
    <row r="453" spans="1:7" ht="15" customHeight="1" x14ac:dyDescent="0.2">
      <c r="A453" s="399" t="s">
        <v>639</v>
      </c>
      <c r="B453" s="398">
        <v>1958</v>
      </c>
      <c r="C453" s="398">
        <v>1967</v>
      </c>
      <c r="D453" s="398">
        <v>3925</v>
      </c>
      <c r="E453" s="398">
        <v>1154</v>
      </c>
      <c r="F453" s="402"/>
      <c r="G453" s="402"/>
    </row>
    <row r="454" spans="1:7" ht="15" customHeight="1" x14ac:dyDescent="0.2">
      <c r="A454" s="399" t="s">
        <v>638</v>
      </c>
      <c r="B454" s="398">
        <v>3521</v>
      </c>
      <c r="C454" s="398">
        <v>3533</v>
      </c>
      <c r="D454" s="398">
        <v>7054</v>
      </c>
      <c r="E454" s="398">
        <v>1691</v>
      </c>
      <c r="F454" s="402"/>
      <c r="G454" s="402"/>
    </row>
    <row r="455" spans="1:7" ht="15" customHeight="1" x14ac:dyDescent="0.2">
      <c r="A455" s="399" t="s">
        <v>637</v>
      </c>
      <c r="B455" s="398">
        <v>6159</v>
      </c>
      <c r="C455" s="398">
        <v>6188</v>
      </c>
      <c r="D455" s="398">
        <v>12347</v>
      </c>
      <c r="E455" s="398">
        <v>3248</v>
      </c>
      <c r="F455" s="402"/>
      <c r="G455" s="402"/>
    </row>
    <row r="456" spans="1:7" ht="15" customHeight="1" x14ac:dyDescent="0.2">
      <c r="A456" s="399" t="s">
        <v>636</v>
      </c>
      <c r="B456" s="398">
        <v>2365</v>
      </c>
      <c r="C456" s="398">
        <v>2446</v>
      </c>
      <c r="D456" s="398">
        <v>4811</v>
      </c>
      <c r="E456" s="398">
        <v>1220</v>
      </c>
      <c r="F456" s="402"/>
      <c r="G456" s="402"/>
    </row>
    <row r="457" spans="1:7" ht="15" customHeight="1" x14ac:dyDescent="0.2">
      <c r="A457" s="401" t="s">
        <v>31</v>
      </c>
      <c r="B457" s="411">
        <f>SUM(B459:B460)</f>
        <v>12225</v>
      </c>
      <c r="C457" s="411">
        <f>SUM(C459:C460)</f>
        <v>12328</v>
      </c>
      <c r="D457" s="411">
        <f>SUM(D459:D460)</f>
        <v>24553</v>
      </c>
      <c r="E457" s="411">
        <f>SUM(E459:E460)</f>
        <v>6983</v>
      </c>
      <c r="F457" s="410"/>
      <c r="G457" s="410"/>
    </row>
    <row r="458" spans="1:7" ht="15" customHeight="1" x14ac:dyDescent="0.2">
      <c r="A458" s="409" t="s">
        <v>635</v>
      </c>
      <c r="B458" s="408">
        <f>SUM(B459)</f>
        <v>1229</v>
      </c>
      <c r="C458" s="408">
        <f>SUM(C459)</f>
        <v>1269</v>
      </c>
      <c r="D458" s="408">
        <f>SUM(D459)</f>
        <v>2498</v>
      </c>
      <c r="E458" s="408">
        <f>SUM(E459)</f>
        <v>843</v>
      </c>
      <c r="F458" s="407"/>
      <c r="G458" s="407"/>
    </row>
    <row r="459" spans="1:7" ht="15" customHeight="1" x14ac:dyDescent="0.2">
      <c r="A459" s="401" t="s">
        <v>634</v>
      </c>
      <c r="B459" s="400">
        <v>1229</v>
      </c>
      <c r="C459" s="400">
        <v>1269</v>
      </c>
      <c r="D459" s="400">
        <v>2498</v>
      </c>
      <c r="E459" s="400">
        <v>843</v>
      </c>
      <c r="F459" s="413"/>
      <c r="G459" s="413"/>
    </row>
    <row r="460" spans="1:7" ht="15" customHeight="1" x14ac:dyDescent="0.2">
      <c r="A460" s="404" t="s">
        <v>633</v>
      </c>
      <c r="B460" s="403">
        <v>10996</v>
      </c>
      <c r="C460" s="403">
        <v>11059</v>
      </c>
      <c r="D460" s="403">
        <v>22055</v>
      </c>
      <c r="E460" s="403">
        <v>6140</v>
      </c>
      <c r="F460" s="402"/>
      <c r="G460" s="402"/>
    </row>
    <row r="461" spans="1:7" ht="15" customHeight="1" x14ac:dyDescent="0.2">
      <c r="A461" s="399" t="s">
        <v>632</v>
      </c>
      <c r="B461" s="398">
        <v>2072</v>
      </c>
      <c r="C461" s="398">
        <v>2073</v>
      </c>
      <c r="D461" s="398">
        <v>4145</v>
      </c>
      <c r="E461" s="398">
        <v>1271</v>
      </c>
      <c r="F461" s="402"/>
      <c r="G461" s="402"/>
    </row>
    <row r="462" spans="1:7" ht="15" customHeight="1" x14ac:dyDescent="0.2">
      <c r="A462" s="399" t="s">
        <v>631</v>
      </c>
      <c r="B462" s="398">
        <v>3567</v>
      </c>
      <c r="C462" s="398">
        <v>3549</v>
      </c>
      <c r="D462" s="398">
        <v>7116</v>
      </c>
      <c r="E462" s="398">
        <v>1850</v>
      </c>
      <c r="F462" s="412"/>
      <c r="G462" s="402"/>
    </row>
    <row r="463" spans="1:7" ht="15" customHeight="1" x14ac:dyDescent="0.2">
      <c r="A463" s="399" t="s">
        <v>630</v>
      </c>
      <c r="B463" s="398">
        <v>2740</v>
      </c>
      <c r="C463" s="398">
        <v>2740</v>
      </c>
      <c r="D463" s="398">
        <v>5480</v>
      </c>
      <c r="E463" s="398">
        <v>1390</v>
      </c>
      <c r="F463" s="412"/>
      <c r="G463" s="402"/>
    </row>
    <row r="464" spans="1:7" ht="15" customHeight="1" x14ac:dyDescent="0.2">
      <c r="A464" s="399" t="s">
        <v>629</v>
      </c>
      <c r="B464" s="398">
        <v>2617</v>
      </c>
      <c r="C464" s="398">
        <v>2697</v>
      </c>
      <c r="D464" s="398">
        <v>5314</v>
      </c>
      <c r="E464" s="398">
        <v>1629</v>
      </c>
      <c r="F464" s="412"/>
      <c r="G464" s="402"/>
    </row>
    <row r="465" spans="1:7" ht="15" customHeight="1" x14ac:dyDescent="0.2">
      <c r="A465" s="401" t="s">
        <v>29</v>
      </c>
      <c r="B465" s="411">
        <f>SUM(B467:B468)</f>
        <v>12027</v>
      </c>
      <c r="C465" s="411">
        <f>SUM(C467:C468)</f>
        <v>12153</v>
      </c>
      <c r="D465" s="411">
        <f>SUM(D467:D468)</f>
        <v>24180</v>
      </c>
      <c r="E465" s="411">
        <f>SUM(E467:E468)</f>
        <v>7018</v>
      </c>
      <c r="F465" s="410"/>
      <c r="G465" s="410"/>
    </row>
    <row r="466" spans="1:7" ht="15" customHeight="1" x14ac:dyDescent="0.2">
      <c r="A466" s="409" t="s">
        <v>628</v>
      </c>
      <c r="B466" s="408">
        <f>SUM(B467)</f>
        <v>1865</v>
      </c>
      <c r="C466" s="408">
        <f>SUM(C467)</f>
        <v>1903</v>
      </c>
      <c r="D466" s="408">
        <f>SUM(D467)</f>
        <v>3768</v>
      </c>
      <c r="E466" s="408">
        <f>SUM(E467)</f>
        <v>1375</v>
      </c>
      <c r="F466" s="407"/>
      <c r="G466" s="407"/>
    </row>
    <row r="467" spans="1:7" ht="15" customHeight="1" x14ac:dyDescent="0.2">
      <c r="A467" s="406" t="s">
        <v>627</v>
      </c>
      <c r="B467" s="405">
        <v>1865</v>
      </c>
      <c r="C467" s="405">
        <v>1903</v>
      </c>
      <c r="D467" s="405">
        <v>3768</v>
      </c>
      <c r="E467" s="405">
        <v>1375</v>
      </c>
      <c r="F467" s="402"/>
      <c r="G467" s="402"/>
    </row>
    <row r="468" spans="1:7" ht="15" customHeight="1" x14ac:dyDescent="0.2">
      <c r="A468" s="404" t="s">
        <v>626</v>
      </c>
      <c r="B468" s="403">
        <v>10162</v>
      </c>
      <c r="C468" s="403">
        <v>10250</v>
      </c>
      <c r="D468" s="403">
        <v>20412</v>
      </c>
      <c r="E468" s="403">
        <v>5643</v>
      </c>
      <c r="F468" s="402"/>
      <c r="G468" s="402"/>
    </row>
    <row r="469" spans="1:7" ht="15" customHeight="1" x14ac:dyDescent="0.2">
      <c r="A469" s="399" t="s">
        <v>625</v>
      </c>
      <c r="B469" s="398">
        <v>1793</v>
      </c>
      <c r="C469" s="398">
        <v>1791</v>
      </c>
      <c r="D469" s="398">
        <v>3584</v>
      </c>
      <c r="E469" s="398">
        <v>882</v>
      </c>
      <c r="F469" s="402"/>
      <c r="G469" s="402"/>
    </row>
    <row r="470" spans="1:7" ht="15" customHeight="1" x14ac:dyDescent="0.2">
      <c r="A470" s="399" t="s">
        <v>624</v>
      </c>
      <c r="B470" s="398">
        <v>1640</v>
      </c>
      <c r="C470" s="398">
        <v>1665</v>
      </c>
      <c r="D470" s="398">
        <v>3305</v>
      </c>
      <c r="E470" s="398">
        <v>904</v>
      </c>
      <c r="F470" s="402"/>
      <c r="G470" s="402"/>
    </row>
    <row r="471" spans="1:7" ht="15" customHeight="1" x14ac:dyDescent="0.2">
      <c r="A471" s="399" t="s">
        <v>623</v>
      </c>
      <c r="B471" s="398">
        <v>1905</v>
      </c>
      <c r="C471" s="398">
        <v>1960</v>
      </c>
      <c r="D471" s="398">
        <v>3865</v>
      </c>
      <c r="E471" s="398">
        <v>1037</v>
      </c>
      <c r="F471" s="402"/>
      <c r="G471" s="402"/>
    </row>
    <row r="472" spans="1:7" ht="15" customHeight="1" x14ac:dyDescent="0.2">
      <c r="A472" s="399" t="s">
        <v>622</v>
      </c>
      <c r="B472" s="398">
        <v>2078</v>
      </c>
      <c r="C472" s="398">
        <v>2132</v>
      </c>
      <c r="D472" s="398">
        <v>4210</v>
      </c>
      <c r="E472" s="398">
        <v>1221</v>
      </c>
      <c r="F472" s="402"/>
      <c r="G472" s="402"/>
    </row>
    <row r="473" spans="1:7" ht="15" customHeight="1" x14ac:dyDescent="0.2">
      <c r="A473" s="399" t="s">
        <v>621</v>
      </c>
      <c r="B473" s="398">
        <v>2746</v>
      </c>
      <c r="C473" s="398">
        <v>2702</v>
      </c>
      <c r="D473" s="398">
        <v>5448</v>
      </c>
      <c r="E473" s="398">
        <v>1599</v>
      </c>
      <c r="F473" s="402"/>
      <c r="G473" s="402"/>
    </row>
    <row r="474" spans="1:7" ht="15" customHeight="1" x14ac:dyDescent="0.2">
      <c r="A474" s="401" t="s">
        <v>27</v>
      </c>
      <c r="B474" s="411">
        <f>SUM(B476:B477)</f>
        <v>17583</v>
      </c>
      <c r="C474" s="411">
        <f>SUM(C476:C477)</f>
        <v>18381</v>
      </c>
      <c r="D474" s="411">
        <f>SUM(D476:D477)</f>
        <v>35964</v>
      </c>
      <c r="E474" s="411">
        <f>SUM(E476:E477)</f>
        <v>11070</v>
      </c>
      <c r="F474" s="410"/>
      <c r="G474" s="410"/>
    </row>
    <row r="475" spans="1:7" ht="15" customHeight="1" x14ac:dyDescent="0.2">
      <c r="A475" s="409" t="s">
        <v>620</v>
      </c>
      <c r="B475" s="408">
        <f>SUM(B476)</f>
        <v>2416</v>
      </c>
      <c r="C475" s="408">
        <f>SUM(C476)</f>
        <v>2604</v>
      </c>
      <c r="D475" s="408">
        <f>SUM(D476)</f>
        <v>5020</v>
      </c>
      <c r="E475" s="408">
        <f>SUM(E476)</f>
        <v>2005</v>
      </c>
      <c r="F475" s="407"/>
      <c r="G475" s="407"/>
    </row>
    <row r="476" spans="1:7" ht="15" customHeight="1" x14ac:dyDescent="0.2">
      <c r="A476" s="406" t="s">
        <v>619</v>
      </c>
      <c r="B476" s="405">
        <v>2416</v>
      </c>
      <c r="C476" s="405">
        <v>2604</v>
      </c>
      <c r="D476" s="405">
        <v>5020</v>
      </c>
      <c r="E476" s="405">
        <v>2005</v>
      </c>
      <c r="F476" s="402"/>
      <c r="G476" s="402"/>
    </row>
    <row r="477" spans="1:7" ht="15" customHeight="1" x14ac:dyDescent="0.2">
      <c r="A477" s="404" t="s">
        <v>618</v>
      </c>
      <c r="B477" s="403">
        <v>15167</v>
      </c>
      <c r="C477" s="403">
        <v>15777</v>
      </c>
      <c r="D477" s="403">
        <v>30944</v>
      </c>
      <c r="E477" s="403">
        <v>9065</v>
      </c>
      <c r="F477" s="402"/>
      <c r="G477" s="402"/>
    </row>
    <row r="478" spans="1:7" ht="15" customHeight="1" x14ac:dyDescent="0.2">
      <c r="A478" s="399" t="s">
        <v>617</v>
      </c>
      <c r="B478" s="398">
        <v>2340</v>
      </c>
      <c r="C478" s="398">
        <v>2432</v>
      </c>
      <c r="D478" s="398">
        <v>4772</v>
      </c>
      <c r="E478" s="398">
        <v>1244</v>
      </c>
      <c r="F478" s="402"/>
      <c r="G478" s="402"/>
    </row>
    <row r="479" spans="1:7" ht="15" customHeight="1" x14ac:dyDescent="0.2">
      <c r="A479" s="399" t="s">
        <v>616</v>
      </c>
      <c r="B479" s="398">
        <v>1626</v>
      </c>
      <c r="C479" s="398">
        <v>1619</v>
      </c>
      <c r="D479" s="398">
        <v>3245</v>
      </c>
      <c r="E479" s="398">
        <v>967</v>
      </c>
    </row>
    <row r="480" spans="1:7" ht="15" customHeight="1" x14ac:dyDescent="0.2">
      <c r="A480" s="399" t="s">
        <v>615</v>
      </c>
      <c r="B480" s="398">
        <v>2900</v>
      </c>
      <c r="C480" s="398">
        <v>3110</v>
      </c>
      <c r="D480" s="398">
        <v>6010</v>
      </c>
      <c r="E480" s="398">
        <v>1884</v>
      </c>
    </row>
    <row r="481" spans="1:5" ht="15" customHeight="1" x14ac:dyDescent="0.2">
      <c r="A481" s="399" t="s">
        <v>614</v>
      </c>
      <c r="B481" s="398">
        <v>4843</v>
      </c>
      <c r="C481" s="398">
        <v>5120</v>
      </c>
      <c r="D481" s="398">
        <v>9963</v>
      </c>
      <c r="E481" s="398">
        <v>2988</v>
      </c>
    </row>
    <row r="482" spans="1:5" ht="15" customHeight="1" x14ac:dyDescent="0.2">
      <c r="A482" s="399" t="s">
        <v>613</v>
      </c>
      <c r="B482" s="398">
        <v>3458</v>
      </c>
      <c r="C482" s="398">
        <v>3496</v>
      </c>
      <c r="D482" s="398">
        <v>6954</v>
      </c>
      <c r="E482" s="398">
        <v>1982</v>
      </c>
    </row>
    <row r="483" spans="1:5" ht="15" customHeight="1" x14ac:dyDescent="0.2">
      <c r="A483" s="399"/>
      <c r="B483" s="398"/>
      <c r="C483" s="398"/>
      <c r="D483" s="398"/>
      <c r="E483" s="398"/>
    </row>
    <row r="484" spans="1:5" ht="15" customHeight="1" x14ac:dyDescent="0.2">
      <c r="A484" s="399"/>
      <c r="B484" s="398"/>
      <c r="C484" s="398"/>
      <c r="D484" s="398"/>
      <c r="E484" s="398"/>
    </row>
    <row r="485" spans="1:5" ht="15" customHeight="1" x14ac:dyDescent="0.2">
      <c r="A485" s="399"/>
      <c r="B485" s="398"/>
      <c r="C485" s="398"/>
      <c r="D485" s="398"/>
      <c r="E485" s="398"/>
    </row>
    <row r="486" spans="1:5" ht="15" customHeight="1" x14ac:dyDescent="0.2">
      <c r="A486" s="399"/>
      <c r="B486" s="398"/>
      <c r="C486" s="398"/>
      <c r="D486" s="398"/>
      <c r="E486" s="398"/>
    </row>
    <row r="487" spans="1:5" ht="15" customHeight="1" x14ac:dyDescent="0.2">
      <c r="A487" s="399"/>
      <c r="B487" s="398"/>
      <c r="C487" s="398"/>
      <c r="D487" s="398"/>
      <c r="E487" s="398"/>
    </row>
    <row r="488" spans="1:5" ht="15" customHeight="1" x14ac:dyDescent="0.2">
      <c r="A488" s="399"/>
      <c r="B488" s="398"/>
      <c r="C488" s="398"/>
      <c r="D488" s="398"/>
      <c r="E488" s="398"/>
    </row>
    <row r="489" spans="1:5" ht="15" customHeight="1" x14ac:dyDescent="0.2">
      <c r="A489" s="399"/>
      <c r="B489" s="398"/>
      <c r="C489" s="398"/>
      <c r="D489" s="398"/>
      <c r="E489" s="398"/>
    </row>
    <row r="490" spans="1:5" ht="15" customHeight="1" x14ac:dyDescent="0.2">
      <c r="A490" s="399"/>
      <c r="B490" s="398"/>
      <c r="C490" s="398"/>
      <c r="D490" s="398"/>
      <c r="E490" s="398"/>
    </row>
    <row r="491" spans="1:5" ht="15" customHeight="1" x14ac:dyDescent="0.2">
      <c r="A491" s="399"/>
      <c r="B491" s="398"/>
      <c r="C491" s="398"/>
      <c r="D491" s="398"/>
      <c r="E491" s="398"/>
    </row>
    <row r="492" spans="1:5" ht="15" customHeight="1" x14ac:dyDescent="0.2">
      <c r="A492" s="399"/>
      <c r="B492" s="398"/>
      <c r="C492" s="398"/>
      <c r="D492" s="398"/>
      <c r="E492" s="398"/>
    </row>
    <row r="493" spans="1:5" ht="15" customHeight="1" x14ac:dyDescent="0.2">
      <c r="A493" s="399"/>
      <c r="B493" s="398"/>
      <c r="C493" s="398"/>
      <c r="D493" s="398"/>
      <c r="E493" s="398"/>
    </row>
    <row r="494" spans="1:5" ht="15" customHeight="1" x14ac:dyDescent="0.2">
      <c r="A494" s="399"/>
      <c r="B494" s="398"/>
      <c r="C494" s="398"/>
      <c r="D494" s="398"/>
      <c r="E494" s="398"/>
    </row>
    <row r="495" spans="1:5" ht="15" customHeight="1" x14ac:dyDescent="0.2">
      <c r="A495" s="401"/>
      <c r="B495" s="400"/>
      <c r="C495" s="400"/>
      <c r="D495" s="400"/>
      <c r="E495" s="400"/>
    </row>
    <row r="496" spans="1:5" ht="15" customHeight="1" x14ac:dyDescent="0.2">
      <c r="A496" s="401"/>
      <c r="B496" s="400"/>
      <c r="C496" s="400"/>
      <c r="D496" s="400"/>
      <c r="E496" s="400"/>
    </row>
    <row r="497" spans="1:5" ht="15" customHeight="1" x14ac:dyDescent="0.2">
      <c r="A497" s="399"/>
      <c r="B497" s="398"/>
      <c r="C497" s="398"/>
      <c r="D497" s="398"/>
      <c r="E497" s="398"/>
    </row>
    <row r="498" spans="1:5" ht="15" customHeight="1" x14ac:dyDescent="0.2">
      <c r="A498" s="399"/>
      <c r="B498" s="398"/>
      <c r="C498" s="398"/>
      <c r="D498" s="398"/>
      <c r="E498" s="398"/>
    </row>
    <row r="499" spans="1:5" ht="15" customHeight="1" x14ac:dyDescent="0.2">
      <c r="A499" s="399"/>
      <c r="B499" s="398"/>
      <c r="C499" s="398"/>
      <c r="D499" s="398"/>
      <c r="E499" s="398"/>
    </row>
    <row r="500" spans="1:5" ht="15" customHeight="1" x14ac:dyDescent="0.2">
      <c r="A500" s="399"/>
      <c r="B500" s="398"/>
      <c r="C500" s="398"/>
      <c r="D500" s="398"/>
      <c r="E500" s="398"/>
    </row>
    <row r="501" spans="1:5" ht="15" customHeight="1" x14ac:dyDescent="0.2">
      <c r="A501" s="399"/>
      <c r="B501" s="398"/>
      <c r="C501" s="398"/>
      <c r="D501" s="398"/>
      <c r="E501" s="398"/>
    </row>
    <row r="502" spans="1:5" ht="15" customHeight="1" x14ac:dyDescent="0.2">
      <c r="A502" s="399"/>
      <c r="B502" s="398"/>
      <c r="C502" s="398"/>
      <c r="D502" s="398"/>
      <c r="E502" s="398"/>
    </row>
    <row r="503" spans="1:5" ht="15" customHeight="1" x14ac:dyDescent="0.2">
      <c r="A503" s="399"/>
      <c r="B503" s="398"/>
      <c r="C503" s="398"/>
      <c r="D503" s="398"/>
      <c r="E503" s="398"/>
    </row>
    <row r="504" spans="1:5" ht="15" customHeight="1" x14ac:dyDescent="0.2">
      <c r="A504" s="399"/>
      <c r="B504" s="398"/>
      <c r="C504" s="398"/>
      <c r="D504" s="398"/>
      <c r="E504" s="398"/>
    </row>
    <row r="505" spans="1:5" ht="15" customHeight="1" x14ac:dyDescent="0.2">
      <c r="A505" s="399"/>
      <c r="B505" s="398"/>
      <c r="C505" s="398"/>
      <c r="D505" s="398"/>
      <c r="E505" s="398"/>
    </row>
    <row r="506" spans="1:5" ht="15" customHeight="1" x14ac:dyDescent="0.2">
      <c r="A506" s="399"/>
      <c r="B506" s="398"/>
      <c r="C506" s="398"/>
      <c r="D506" s="398"/>
      <c r="E506" s="398"/>
    </row>
    <row r="507" spans="1:5" ht="15" customHeight="1" x14ac:dyDescent="0.2">
      <c r="A507" s="399"/>
      <c r="B507" s="398"/>
      <c r="C507" s="398"/>
      <c r="D507" s="398"/>
      <c r="E507" s="398"/>
    </row>
    <row r="508" spans="1:5" ht="15" customHeight="1" x14ac:dyDescent="0.2">
      <c r="A508" s="399"/>
      <c r="B508" s="398"/>
      <c r="C508" s="398"/>
      <c r="D508" s="398"/>
      <c r="E508" s="398"/>
    </row>
    <row r="509" spans="1:5" ht="15" customHeight="1" x14ac:dyDescent="0.2">
      <c r="A509" s="401"/>
      <c r="B509" s="400"/>
      <c r="C509" s="400"/>
      <c r="D509" s="400"/>
      <c r="E509" s="400"/>
    </row>
    <row r="510" spans="1:5" ht="15" customHeight="1" x14ac:dyDescent="0.2">
      <c r="A510" s="401"/>
      <c r="B510" s="400"/>
      <c r="C510" s="400"/>
      <c r="D510" s="400"/>
      <c r="E510" s="400"/>
    </row>
    <row r="511" spans="1:5" ht="15" customHeight="1" x14ac:dyDescent="0.2">
      <c r="A511" s="399"/>
      <c r="B511" s="398"/>
      <c r="C511" s="398"/>
      <c r="D511" s="398"/>
      <c r="E511" s="398"/>
    </row>
    <row r="512" spans="1:5" ht="15" customHeight="1" x14ac:dyDescent="0.2">
      <c r="A512" s="399"/>
      <c r="B512" s="398"/>
      <c r="C512" s="398"/>
      <c r="D512" s="398"/>
      <c r="E512" s="398"/>
    </row>
    <row r="513" spans="1:5" ht="15" customHeight="1" x14ac:dyDescent="0.2">
      <c r="A513" s="399"/>
      <c r="B513" s="398"/>
      <c r="C513" s="398"/>
      <c r="D513" s="398"/>
      <c r="E513" s="398"/>
    </row>
    <row r="514" spans="1:5" ht="15" customHeight="1" x14ac:dyDescent="0.2">
      <c r="A514" s="399"/>
      <c r="B514" s="398"/>
      <c r="C514" s="398"/>
      <c r="D514" s="398"/>
      <c r="E514" s="398"/>
    </row>
    <row r="515" spans="1:5" ht="15" customHeight="1" x14ac:dyDescent="0.2">
      <c r="A515" s="399"/>
      <c r="B515" s="398"/>
      <c r="C515" s="398"/>
      <c r="D515" s="398"/>
      <c r="E515" s="398"/>
    </row>
    <row r="516" spans="1:5" ht="15" customHeight="1" x14ac:dyDescent="0.2">
      <c r="A516" s="399"/>
      <c r="B516" s="398"/>
      <c r="C516" s="398"/>
      <c r="D516" s="398"/>
      <c r="E516" s="398"/>
    </row>
    <row r="517" spans="1:5" ht="15" customHeight="1" x14ac:dyDescent="0.2">
      <c r="A517" s="399"/>
      <c r="B517" s="398"/>
      <c r="C517" s="398"/>
      <c r="D517" s="398"/>
      <c r="E517" s="398"/>
    </row>
    <row r="518" spans="1:5" ht="15" customHeight="1" x14ac:dyDescent="0.2">
      <c r="A518" s="399"/>
      <c r="B518" s="398"/>
      <c r="C518" s="398"/>
      <c r="D518" s="398"/>
      <c r="E518" s="398"/>
    </row>
    <row r="519" spans="1:5" ht="15" customHeight="1" x14ac:dyDescent="0.2">
      <c r="A519" s="399"/>
      <c r="B519" s="398"/>
      <c r="C519" s="398"/>
      <c r="D519" s="398"/>
      <c r="E519" s="398"/>
    </row>
    <row r="520" spans="1:5" ht="15" customHeight="1" x14ac:dyDescent="0.2">
      <c r="A520" s="399"/>
      <c r="B520" s="398"/>
      <c r="C520" s="398"/>
      <c r="D520" s="398"/>
      <c r="E520" s="398"/>
    </row>
    <row r="521" spans="1:5" ht="15" customHeight="1" x14ac:dyDescent="0.2">
      <c r="A521" s="399"/>
      <c r="B521" s="398"/>
      <c r="C521" s="398"/>
      <c r="D521" s="398"/>
      <c r="E521" s="398"/>
    </row>
    <row r="522" spans="1:5" ht="15" customHeight="1" x14ac:dyDescent="0.2">
      <c r="A522" s="399"/>
      <c r="B522" s="398"/>
      <c r="C522" s="398"/>
      <c r="D522" s="398"/>
      <c r="E522" s="398"/>
    </row>
  </sheetData>
  <pageMargins left="0.70866141732283472" right="0.70866141732283472" top="0.35433070866141736" bottom="0" header="0.31496062992125984" footer="0.31496062992125984"/>
  <pageSetup paperSize="9" scale="95" orientation="portrait" horizontalDpi="4294967293" r:id="rId1"/>
  <drawing r:id="rId2"/>
  <legacyDrawing r:id="rId3"/>
  <controls>
    <mc:AlternateContent xmlns:mc="http://schemas.openxmlformats.org/markup-compatibility/2006">
      <mc:Choice Requires="x14">
        <control shapeId="5132" r:id="rId4" name="HTMLText9">
          <controlPr defaultSize="0" r:id="rId5">
            <anchor moveWithCells="1">
              <from>
                <xdr:col>7</xdr:col>
                <xdr:colOff>0</xdr:colOff>
                <xdr:row>435</xdr:row>
                <xdr:rowOff>28575</xdr:rowOff>
              </from>
              <to>
                <xdr:col>8</xdr:col>
                <xdr:colOff>161925</xdr:colOff>
                <xdr:row>436</xdr:row>
                <xdr:rowOff>142875</xdr:rowOff>
              </to>
            </anchor>
          </controlPr>
        </control>
      </mc:Choice>
      <mc:Fallback>
        <control shapeId="5132" r:id="rId4" name="HTMLText9"/>
      </mc:Fallback>
    </mc:AlternateContent>
    <mc:AlternateContent xmlns:mc="http://schemas.openxmlformats.org/markup-compatibility/2006">
      <mc:Choice Requires="x14">
        <control shapeId="5131" r:id="rId6" name="HTMLText8">
          <controlPr defaultSize="0" r:id="rId5">
            <anchor moveWithCells="1">
              <from>
                <xdr:col>7</xdr:col>
                <xdr:colOff>0</xdr:colOff>
                <xdr:row>381</xdr:row>
                <xdr:rowOff>28575</xdr:rowOff>
              </from>
              <to>
                <xdr:col>8</xdr:col>
                <xdr:colOff>161925</xdr:colOff>
                <xdr:row>382</xdr:row>
                <xdr:rowOff>142875</xdr:rowOff>
              </to>
            </anchor>
          </controlPr>
        </control>
      </mc:Choice>
      <mc:Fallback>
        <control shapeId="5131" r:id="rId6" name="HTMLText8"/>
      </mc:Fallback>
    </mc:AlternateContent>
    <mc:AlternateContent xmlns:mc="http://schemas.openxmlformats.org/markup-compatibility/2006">
      <mc:Choice Requires="x14">
        <control shapeId="5130" r:id="rId7" name="HTMLText7">
          <controlPr defaultSize="0" r:id="rId5">
            <anchor moveWithCells="1">
              <from>
                <xdr:col>7</xdr:col>
                <xdr:colOff>0</xdr:colOff>
                <xdr:row>333</xdr:row>
                <xdr:rowOff>28575</xdr:rowOff>
              </from>
              <to>
                <xdr:col>8</xdr:col>
                <xdr:colOff>161925</xdr:colOff>
                <xdr:row>334</xdr:row>
                <xdr:rowOff>142875</xdr:rowOff>
              </to>
            </anchor>
          </controlPr>
        </control>
      </mc:Choice>
      <mc:Fallback>
        <control shapeId="5130" r:id="rId7" name="HTMLText7"/>
      </mc:Fallback>
    </mc:AlternateContent>
    <mc:AlternateContent xmlns:mc="http://schemas.openxmlformats.org/markup-compatibility/2006">
      <mc:Choice Requires="x14">
        <control shapeId="5129" r:id="rId8" name="HTMLText6">
          <controlPr defaultSize="0" r:id="rId5">
            <anchor moveWithCells="1">
              <from>
                <xdr:col>7</xdr:col>
                <xdr:colOff>0</xdr:colOff>
                <xdr:row>279</xdr:row>
                <xdr:rowOff>28575</xdr:rowOff>
              </from>
              <to>
                <xdr:col>8</xdr:col>
                <xdr:colOff>161925</xdr:colOff>
                <xdr:row>280</xdr:row>
                <xdr:rowOff>142875</xdr:rowOff>
              </to>
            </anchor>
          </controlPr>
        </control>
      </mc:Choice>
      <mc:Fallback>
        <control shapeId="5129" r:id="rId8" name="HTMLText6"/>
      </mc:Fallback>
    </mc:AlternateContent>
    <mc:AlternateContent xmlns:mc="http://schemas.openxmlformats.org/markup-compatibility/2006">
      <mc:Choice Requires="x14">
        <control shapeId="5128" r:id="rId9" name="HTMLText5">
          <controlPr defaultSize="0" r:id="rId5">
            <anchor moveWithCells="1">
              <from>
                <xdr:col>7</xdr:col>
                <xdr:colOff>0</xdr:colOff>
                <xdr:row>219</xdr:row>
                <xdr:rowOff>28575</xdr:rowOff>
              </from>
              <to>
                <xdr:col>8</xdr:col>
                <xdr:colOff>161925</xdr:colOff>
                <xdr:row>220</xdr:row>
                <xdr:rowOff>142875</xdr:rowOff>
              </to>
            </anchor>
          </controlPr>
        </control>
      </mc:Choice>
      <mc:Fallback>
        <control shapeId="5128" r:id="rId9" name="HTMLText5"/>
      </mc:Fallback>
    </mc:AlternateContent>
    <mc:AlternateContent xmlns:mc="http://schemas.openxmlformats.org/markup-compatibility/2006">
      <mc:Choice Requires="x14">
        <control shapeId="5127" r:id="rId10" name="HTMLText4">
          <controlPr defaultSize="0" r:id="rId5">
            <anchor moveWithCells="1">
              <from>
                <xdr:col>7</xdr:col>
                <xdr:colOff>0</xdr:colOff>
                <xdr:row>166</xdr:row>
                <xdr:rowOff>28575</xdr:rowOff>
              </from>
              <to>
                <xdr:col>8</xdr:col>
                <xdr:colOff>161925</xdr:colOff>
                <xdr:row>167</xdr:row>
                <xdr:rowOff>142875</xdr:rowOff>
              </to>
            </anchor>
          </controlPr>
        </control>
      </mc:Choice>
      <mc:Fallback>
        <control shapeId="5127" r:id="rId10" name="HTMLText4"/>
      </mc:Fallback>
    </mc:AlternateContent>
    <mc:AlternateContent xmlns:mc="http://schemas.openxmlformats.org/markup-compatibility/2006">
      <mc:Choice Requires="x14">
        <control shapeId="5126" r:id="rId11" name="HTMLText3">
          <controlPr defaultSize="0" r:id="rId5">
            <anchor moveWithCells="1">
              <from>
                <xdr:col>7</xdr:col>
                <xdr:colOff>0</xdr:colOff>
                <xdr:row>110</xdr:row>
                <xdr:rowOff>28575</xdr:rowOff>
              </from>
              <to>
                <xdr:col>8</xdr:col>
                <xdr:colOff>161925</xdr:colOff>
                <xdr:row>111</xdr:row>
                <xdr:rowOff>142875</xdr:rowOff>
              </to>
            </anchor>
          </controlPr>
        </control>
      </mc:Choice>
      <mc:Fallback>
        <control shapeId="5126" r:id="rId11" name="HTMLText3"/>
      </mc:Fallback>
    </mc:AlternateContent>
    <mc:AlternateContent xmlns:mc="http://schemas.openxmlformats.org/markup-compatibility/2006">
      <mc:Choice Requires="x14">
        <control shapeId="5125" r:id="rId12" name="HTMLSelect3">
          <controlPr defaultSize="0" r:id="rId13">
            <anchor moveWithCells="1">
              <from>
                <xdr:col>7</xdr:col>
                <xdr:colOff>0</xdr:colOff>
                <xdr:row>104</xdr:row>
                <xdr:rowOff>123825</xdr:rowOff>
              </from>
              <to>
                <xdr:col>7</xdr:col>
                <xdr:colOff>742950</xdr:colOff>
                <xdr:row>105</xdr:row>
                <xdr:rowOff>161925</xdr:rowOff>
              </to>
            </anchor>
          </controlPr>
        </control>
      </mc:Choice>
      <mc:Fallback>
        <control shapeId="5125" r:id="rId12" name="HTMLSelect3"/>
      </mc:Fallback>
    </mc:AlternateContent>
    <mc:AlternateContent xmlns:mc="http://schemas.openxmlformats.org/markup-compatibility/2006">
      <mc:Choice Requires="x14">
        <control shapeId="5124" r:id="rId14" name="HTMLText2">
          <controlPr defaultSize="0" r:id="rId5">
            <anchor moveWithCells="1">
              <from>
                <xdr:col>7</xdr:col>
                <xdr:colOff>0</xdr:colOff>
                <xdr:row>56</xdr:row>
                <xdr:rowOff>28575</xdr:rowOff>
              </from>
              <to>
                <xdr:col>8</xdr:col>
                <xdr:colOff>161925</xdr:colOff>
                <xdr:row>57</xdr:row>
                <xdr:rowOff>66675</xdr:rowOff>
              </to>
            </anchor>
          </controlPr>
        </control>
      </mc:Choice>
      <mc:Fallback>
        <control shapeId="5124" r:id="rId14" name="HTMLText2"/>
      </mc:Fallback>
    </mc:AlternateContent>
    <mc:AlternateContent xmlns:mc="http://schemas.openxmlformats.org/markup-compatibility/2006">
      <mc:Choice Requires="x14">
        <control shapeId="5123" r:id="rId15" name="HTMLSelect2">
          <controlPr defaultSize="0" r:id="rId16">
            <anchor moveWithCells="1">
              <from>
                <xdr:col>7</xdr:col>
                <xdr:colOff>0</xdr:colOff>
                <xdr:row>54</xdr:row>
                <xdr:rowOff>123825</xdr:rowOff>
              </from>
              <to>
                <xdr:col>7</xdr:col>
                <xdr:colOff>742950</xdr:colOff>
                <xdr:row>55</xdr:row>
                <xdr:rowOff>104775</xdr:rowOff>
              </to>
            </anchor>
          </controlPr>
        </control>
      </mc:Choice>
      <mc:Fallback>
        <control shapeId="5123" r:id="rId15" name="HTMLSelect2"/>
      </mc:Fallback>
    </mc:AlternateContent>
    <mc:AlternateContent xmlns:mc="http://schemas.openxmlformats.org/markup-compatibility/2006">
      <mc:Choice Requires="x14">
        <control shapeId="5122" r:id="rId17" name="Control 2">
          <controlPr defaultSize="0" r:id="rId5">
            <anchor moveWithCells="1">
              <from>
                <xdr:col>6</xdr:col>
                <xdr:colOff>0</xdr:colOff>
                <xdr:row>2</xdr:row>
                <xdr:rowOff>28575</xdr:rowOff>
              </from>
              <to>
                <xdr:col>7</xdr:col>
                <xdr:colOff>161925</xdr:colOff>
                <xdr:row>3</xdr:row>
                <xdr:rowOff>66675</xdr:rowOff>
              </to>
            </anchor>
          </controlPr>
        </control>
      </mc:Choice>
      <mc:Fallback>
        <control shapeId="5122" r:id="rId17" name="Control 2"/>
      </mc:Fallback>
    </mc:AlternateContent>
    <mc:AlternateContent xmlns:mc="http://schemas.openxmlformats.org/markup-compatibility/2006">
      <mc:Choice Requires="x14">
        <control shapeId="5121" r:id="rId18" name="Control 1">
          <controlPr defaultSize="0" r:id="rId19">
            <anchor moveWithCells="1">
              <from>
                <xdr:col>5</xdr:col>
                <xdr:colOff>0</xdr:colOff>
                <xdr:row>0</xdr:row>
                <xdr:rowOff>123825</xdr:rowOff>
              </from>
              <to>
                <xdr:col>5</xdr:col>
                <xdr:colOff>742950</xdr:colOff>
                <xdr:row>1</xdr:row>
                <xdr:rowOff>161925</xdr:rowOff>
              </to>
            </anchor>
          </controlPr>
        </control>
      </mc:Choice>
      <mc:Fallback>
        <control shapeId="5121" r:id="rId18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9"/>
  <sheetViews>
    <sheetView showGridLines="0" zoomScaleNormal="100" workbookViewId="0">
      <selection activeCell="A7" sqref="A7:D7"/>
    </sheetView>
  </sheetViews>
  <sheetFormatPr defaultColWidth="9.140625" defaultRowHeight="24" customHeight="1" x14ac:dyDescent="0.5"/>
  <cols>
    <col min="1" max="1" width="1.42578125" style="92" customWidth="1"/>
    <col min="2" max="2" width="7.42578125" style="92" customWidth="1"/>
    <col min="3" max="3" width="5.85546875" style="92" customWidth="1"/>
    <col min="4" max="4" width="12.140625" style="92" customWidth="1"/>
    <col min="5" max="10" width="12" style="92" customWidth="1"/>
    <col min="11" max="13" width="12.140625" style="92" customWidth="1"/>
    <col min="14" max="14" width="2.7109375" style="92" customWidth="1"/>
    <col min="15" max="15" width="31.85546875" style="92" customWidth="1"/>
    <col min="16" max="16" width="8.140625" style="92" customWidth="1"/>
    <col min="17" max="18" width="4.140625" style="92" customWidth="1"/>
    <col min="19" max="19" width="9.140625" style="92"/>
    <col min="20" max="20" width="2.28515625" style="5" customWidth="1"/>
    <col min="21" max="21" width="4.140625" style="5" customWidth="1"/>
    <col min="22" max="22" width="9.140625" style="92"/>
    <col min="23" max="23" width="8.140625" style="92" customWidth="1"/>
    <col min="24" max="25" width="4.140625" style="92" customWidth="1"/>
    <col min="26" max="16384" width="9.140625" style="92"/>
  </cols>
  <sheetData>
    <row r="1" spans="1:28" s="96" customFormat="1" ht="18.75" customHeight="1" x14ac:dyDescent="0.5">
      <c r="B1" s="96" t="s">
        <v>0</v>
      </c>
      <c r="C1" s="97">
        <v>1.2</v>
      </c>
      <c r="D1" s="96" t="s">
        <v>1020</v>
      </c>
      <c r="T1" s="5"/>
      <c r="U1" s="5"/>
      <c r="V1" s="92"/>
      <c r="W1" s="92"/>
      <c r="X1" s="92"/>
      <c r="Y1" s="92"/>
      <c r="Z1" s="92"/>
      <c r="AA1" s="92"/>
      <c r="AB1" s="92"/>
    </row>
    <row r="2" spans="1:28" s="95" customFormat="1" ht="16.149999999999999" customHeight="1" x14ac:dyDescent="0.5">
      <c r="B2" s="96" t="s">
        <v>17</v>
      </c>
      <c r="C2" s="97">
        <v>1.2</v>
      </c>
      <c r="D2" s="96" t="s">
        <v>1021</v>
      </c>
      <c r="T2" s="5"/>
      <c r="U2" s="5"/>
      <c r="V2" s="92"/>
      <c r="W2" s="92"/>
      <c r="X2" s="92"/>
      <c r="Y2" s="92"/>
      <c r="Z2" s="92"/>
      <c r="AA2" s="92"/>
      <c r="AB2" s="92"/>
    </row>
    <row r="3" spans="1:28" ht="8.25" customHeight="1" x14ac:dyDescent="0.5">
      <c r="A3" s="93"/>
      <c r="B3" s="93"/>
      <c r="C3" s="93"/>
      <c r="D3" s="93"/>
      <c r="E3" s="93"/>
      <c r="K3" s="93"/>
      <c r="N3" s="93"/>
      <c r="O3" s="93"/>
    </row>
    <row r="4" spans="1:28" s="35" customFormat="1" ht="22.15" customHeight="1" x14ac:dyDescent="0.5">
      <c r="A4" s="521" t="s">
        <v>197</v>
      </c>
      <c r="B4" s="521"/>
      <c r="C4" s="521"/>
      <c r="D4" s="522"/>
      <c r="E4" s="548" t="s">
        <v>194</v>
      </c>
      <c r="F4" s="549"/>
      <c r="G4" s="550"/>
      <c r="H4" s="549" t="s">
        <v>18</v>
      </c>
      <c r="I4" s="549"/>
      <c r="J4" s="550"/>
      <c r="K4" s="548" t="s">
        <v>608</v>
      </c>
      <c r="L4" s="549"/>
      <c r="M4" s="550"/>
      <c r="N4" s="527" t="s">
        <v>193</v>
      </c>
      <c r="O4" s="528"/>
      <c r="T4" s="5"/>
      <c r="U4" s="5"/>
      <c r="V4" s="92"/>
      <c r="W4" s="92"/>
      <c r="X4" s="92"/>
      <c r="Y4" s="92"/>
      <c r="Z4" s="92"/>
      <c r="AA4" s="92"/>
      <c r="AB4" s="92"/>
    </row>
    <row r="5" spans="1:28" s="35" customFormat="1" ht="22.15" customHeight="1" x14ac:dyDescent="0.5">
      <c r="A5" s="547"/>
      <c r="B5" s="547"/>
      <c r="C5" s="547"/>
      <c r="D5" s="524"/>
      <c r="E5" s="186" t="s">
        <v>1</v>
      </c>
      <c r="F5" s="160" t="s">
        <v>2</v>
      </c>
      <c r="G5" s="430" t="s">
        <v>3</v>
      </c>
      <c r="H5" s="429" t="s">
        <v>1</v>
      </c>
      <c r="I5" s="429" t="s">
        <v>2</v>
      </c>
      <c r="J5" s="429" t="s">
        <v>3</v>
      </c>
      <c r="K5" s="186" t="s">
        <v>1</v>
      </c>
      <c r="L5" s="160" t="s">
        <v>2</v>
      </c>
      <c r="M5" s="429" t="s">
        <v>3</v>
      </c>
      <c r="N5" s="529"/>
      <c r="O5" s="530"/>
      <c r="T5" s="5"/>
      <c r="U5" s="5"/>
      <c r="V5" s="92"/>
      <c r="W5" s="92"/>
      <c r="X5" s="92"/>
      <c r="Y5" s="92"/>
      <c r="Z5" s="92"/>
      <c r="AA5" s="92"/>
      <c r="AB5" s="92"/>
    </row>
    <row r="6" spans="1:28" s="35" customFormat="1" ht="22.15" customHeight="1" x14ac:dyDescent="0.5">
      <c r="A6" s="525"/>
      <c r="B6" s="525"/>
      <c r="C6" s="525"/>
      <c r="D6" s="526"/>
      <c r="E6" s="182" t="s">
        <v>4</v>
      </c>
      <c r="F6" s="182" t="s">
        <v>5</v>
      </c>
      <c r="G6" s="425" t="s">
        <v>6</v>
      </c>
      <c r="H6" s="424" t="s">
        <v>4</v>
      </c>
      <c r="I6" s="424" t="s">
        <v>5</v>
      </c>
      <c r="J6" s="424" t="s">
        <v>6</v>
      </c>
      <c r="K6" s="182" t="s">
        <v>4</v>
      </c>
      <c r="L6" s="182" t="s">
        <v>5</v>
      </c>
      <c r="M6" s="424" t="s">
        <v>6</v>
      </c>
      <c r="N6" s="531"/>
      <c r="O6" s="532"/>
      <c r="T6" s="5"/>
      <c r="U6" s="5"/>
      <c r="V6" s="92"/>
      <c r="W6" s="92"/>
      <c r="X6" s="92"/>
      <c r="Y6" s="92"/>
      <c r="Z6" s="92"/>
      <c r="AA6" s="92"/>
      <c r="AB6" s="92"/>
    </row>
    <row r="7" spans="1:28" s="99" customFormat="1" ht="24" customHeight="1" x14ac:dyDescent="0.5">
      <c r="A7" s="518" t="s">
        <v>13</v>
      </c>
      <c r="B7" s="518"/>
      <c r="C7" s="518"/>
      <c r="D7" s="519"/>
      <c r="E7" s="209">
        <v>2631435</v>
      </c>
      <c r="F7" s="174">
        <v>1297919</v>
      </c>
      <c r="G7" s="208">
        <v>1333516</v>
      </c>
      <c r="H7" s="477">
        <v>2639226</v>
      </c>
      <c r="I7" s="209">
        <v>1301249</v>
      </c>
      <c r="J7" s="208">
        <v>1337977</v>
      </c>
      <c r="K7" s="478">
        <f>SUM(K8:K9)</f>
        <v>2646401</v>
      </c>
      <c r="L7" s="478">
        <f>SUM(L8:L9)</f>
        <v>1303951</v>
      </c>
      <c r="M7" s="479">
        <f>SUM(M8:M9)</f>
        <v>1342450</v>
      </c>
      <c r="N7" s="518" t="s">
        <v>4</v>
      </c>
      <c r="O7" s="518"/>
      <c r="R7" s="332"/>
      <c r="S7" s="332"/>
      <c r="T7" s="328"/>
      <c r="U7" s="328"/>
      <c r="V7" s="331"/>
      <c r="W7" s="331"/>
      <c r="X7" s="331"/>
      <c r="Y7" s="331"/>
      <c r="Z7" s="331"/>
      <c r="AA7" s="331"/>
      <c r="AB7" s="331"/>
    </row>
    <row r="8" spans="1:28" s="332" customFormat="1" ht="24" customHeight="1" x14ac:dyDescent="0.5">
      <c r="A8" s="145"/>
      <c r="B8" s="145" t="s">
        <v>127</v>
      </c>
      <c r="C8" s="480"/>
      <c r="D8" s="153"/>
      <c r="E8" s="178">
        <f t="shared" ref="E8:G8" si="0">E11+E22+E36+E41+E46+E50+E62+E68+E74+E88+E97+E102+E106+E116+E122+E126+E131+E142+E147+E151+E158+E174+E178+E183+E187+E198+E202+E206+E210</f>
        <v>636960</v>
      </c>
      <c r="F8" s="178">
        <f t="shared" si="0"/>
        <v>311453</v>
      </c>
      <c r="G8" s="143">
        <f t="shared" si="0"/>
        <v>325507</v>
      </c>
      <c r="H8" s="178">
        <v>635474</v>
      </c>
      <c r="I8" s="178">
        <v>310734</v>
      </c>
      <c r="J8" s="143">
        <v>324740</v>
      </c>
      <c r="K8" s="481">
        <f>K11+K22+K36+K41+K46+K50+K62+K68+K74+K88+K97+K102+K106+K116+K122+K126+K131+K142+K147+K151+K158+K174+K178+K183+K187+K198+K202+K206+K210</f>
        <v>635072</v>
      </c>
      <c r="L8" s="481">
        <f>L11+L22+L36+L41+L46+L50+L62+L68+L74+L88+L97+L102+L106+L116+L122+L126+L131+L142+L147+L151+L158+L174+L178+L183+L187+L198+L202+L206+L210</f>
        <v>311146</v>
      </c>
      <c r="M8" s="482">
        <f>M11+M22+M36+M41+M46+M50+M62+M68+M74+M88+M97+M102+M106+M116+M122+M126+M131+M142+M147+M151+M158+M174+M178+M183+M187+M198+M202+M206+M210</f>
        <v>323926</v>
      </c>
      <c r="N8" s="136"/>
      <c r="O8" s="136" t="s">
        <v>126</v>
      </c>
      <c r="T8" s="328"/>
      <c r="U8" s="328"/>
      <c r="V8" s="331"/>
      <c r="W8" s="331"/>
      <c r="X8" s="331"/>
      <c r="Y8" s="331"/>
      <c r="Z8" s="331"/>
      <c r="AA8" s="331"/>
      <c r="AB8" s="331"/>
    </row>
    <row r="9" spans="1:28" s="332" customFormat="1" ht="24" customHeight="1" x14ac:dyDescent="0.5">
      <c r="A9" s="145"/>
      <c r="B9" s="145" t="s">
        <v>125</v>
      </c>
      <c r="C9" s="480"/>
      <c r="D9" s="153"/>
      <c r="E9" s="143">
        <f t="shared" ref="E9:G9" si="1">E20+E26+E39+E44+E48+E52+E66+E72+E78+E95+E100+E104+E108+E120+E124+E129+E133+E145+E149+E156+E164+E176+E180+E185+E189+E200+E204+E208+E212+E181+E172+E171</f>
        <v>1994475</v>
      </c>
      <c r="F9" s="143">
        <f t="shared" si="1"/>
        <v>986466</v>
      </c>
      <c r="G9" s="143">
        <f t="shared" si="1"/>
        <v>1008009</v>
      </c>
      <c r="H9" s="143">
        <v>2003752</v>
      </c>
      <c r="I9" s="143">
        <v>990515</v>
      </c>
      <c r="J9" s="143">
        <v>1013237</v>
      </c>
      <c r="K9" s="482">
        <f>K20+K26+K39+K44+K48+K52+K66+K72+K78+K95+K100+K104+K108+K120+K124+K129+K133+K145+K149+K156+K164+K176+K180+K185+K189+K200+K204+K208+K212+K181+K172+K171</f>
        <v>2011329</v>
      </c>
      <c r="L9" s="482">
        <f>L20+L26+L39+L44+L48+L52+L66+L72+L78+L95+L100+L104+L108+L120+L124+L129+L133+L145+L149+L156+L164+L176+L180+L185+L189+L200+L204+L208+L212+L181+L172+L171</f>
        <v>992805</v>
      </c>
      <c r="M9" s="482">
        <f>M20+M26+M39+M44+M48+M52+M66+M72+M78+M95+M100+M104+M108+M120+M124+M129+M133+M145+M149+M156+M164+M176+M180+M185+M189+M200+M204+M208+M212+M181+M172+M171</f>
        <v>1018524</v>
      </c>
      <c r="N9" s="136"/>
      <c r="O9" s="136" t="s">
        <v>124</v>
      </c>
      <c r="R9" s="334"/>
      <c r="S9" s="334"/>
      <c r="T9" s="328"/>
      <c r="U9" s="328"/>
      <c r="V9" s="331"/>
      <c r="W9" s="331"/>
      <c r="X9" s="331"/>
      <c r="Y9" s="331"/>
      <c r="Z9" s="331"/>
      <c r="AA9" s="331"/>
      <c r="AB9" s="331"/>
    </row>
    <row r="10" spans="1:28" s="332" customFormat="1" ht="24" customHeight="1" x14ac:dyDescent="0.5">
      <c r="A10" s="145" t="s">
        <v>123</v>
      </c>
      <c r="B10" s="480"/>
      <c r="C10" s="480"/>
      <c r="D10" s="153"/>
      <c r="E10" s="178">
        <f>E11+E20</f>
        <v>457163</v>
      </c>
      <c r="F10" s="178">
        <f>F11+F20</f>
        <v>222634</v>
      </c>
      <c r="G10" s="143">
        <f>G11+G20</f>
        <v>234529</v>
      </c>
      <c r="H10" s="178">
        <v>460187</v>
      </c>
      <c r="I10" s="178">
        <v>224037</v>
      </c>
      <c r="J10" s="143">
        <v>236150</v>
      </c>
      <c r="K10" s="143">
        <v>464939</v>
      </c>
      <c r="L10" s="178">
        <v>227043</v>
      </c>
      <c r="M10" s="143">
        <v>237896</v>
      </c>
      <c r="N10" s="136" t="s">
        <v>122</v>
      </c>
      <c r="O10" s="136"/>
      <c r="R10" s="337"/>
      <c r="S10" s="337"/>
      <c r="T10" s="328"/>
      <c r="U10" s="328"/>
      <c r="V10" s="331"/>
      <c r="W10" s="331"/>
      <c r="X10" s="331"/>
      <c r="Y10" s="331"/>
      <c r="Z10" s="331"/>
      <c r="AA10" s="331"/>
      <c r="AB10" s="331"/>
    </row>
    <row r="11" spans="1:28" s="332" customFormat="1" ht="24" customHeight="1" x14ac:dyDescent="0.5">
      <c r="A11" s="483"/>
      <c r="B11" s="145" t="s">
        <v>127</v>
      </c>
      <c r="C11" s="145"/>
      <c r="D11" s="139"/>
      <c r="E11" s="178">
        <f>SUM(E12:E19)</f>
        <v>242145</v>
      </c>
      <c r="F11" s="178">
        <f>SUM(F12:F19)</f>
        <v>119658</v>
      </c>
      <c r="G11" s="143">
        <f>SUM(G12:G19)</f>
        <v>122487</v>
      </c>
      <c r="H11" s="178">
        <v>241289</v>
      </c>
      <c r="I11" s="178">
        <v>119256</v>
      </c>
      <c r="J11" s="143">
        <v>122033</v>
      </c>
      <c r="K11" s="143">
        <v>241998</v>
      </c>
      <c r="L11" s="178">
        <v>120513</v>
      </c>
      <c r="M11" s="143">
        <v>121485</v>
      </c>
      <c r="N11" s="136"/>
      <c r="O11" s="136" t="s">
        <v>347</v>
      </c>
      <c r="R11" s="337"/>
      <c r="S11" s="337"/>
      <c r="T11" s="328"/>
      <c r="U11" s="328"/>
      <c r="V11" s="331"/>
      <c r="W11" s="331"/>
      <c r="X11" s="331"/>
      <c r="Y11" s="331"/>
      <c r="Z11" s="331"/>
      <c r="AA11" s="331"/>
      <c r="AB11" s="331"/>
    </row>
    <row r="12" spans="1:28" s="332" customFormat="1" ht="24" customHeight="1" x14ac:dyDescent="0.5">
      <c r="A12" s="145"/>
      <c r="B12" s="191" t="s">
        <v>346</v>
      </c>
      <c r="C12" s="483"/>
      <c r="D12" s="139"/>
      <c r="E12" s="178">
        <v>131286</v>
      </c>
      <c r="F12" s="143">
        <v>61662</v>
      </c>
      <c r="G12" s="143">
        <v>69624</v>
      </c>
      <c r="H12" s="178">
        <v>129680</v>
      </c>
      <c r="I12" s="143">
        <v>60926</v>
      </c>
      <c r="J12" s="143">
        <v>68754</v>
      </c>
      <c r="K12" s="143">
        <v>128217</v>
      </c>
      <c r="L12" s="178">
        <v>60138</v>
      </c>
      <c r="M12" s="143">
        <v>68079</v>
      </c>
      <c r="N12" s="136"/>
      <c r="O12" s="136" t="s">
        <v>345</v>
      </c>
      <c r="R12" s="337"/>
      <c r="S12" s="337"/>
      <c r="T12" s="328"/>
      <c r="U12" s="328"/>
      <c r="V12" s="331"/>
      <c r="W12" s="331"/>
      <c r="X12" s="331"/>
      <c r="Y12" s="331"/>
      <c r="Z12" s="331"/>
      <c r="AA12" s="331"/>
      <c r="AB12" s="331"/>
    </row>
    <row r="13" spans="1:28" s="332" customFormat="1" ht="24" customHeight="1" x14ac:dyDescent="0.5">
      <c r="A13" s="145"/>
      <c r="B13" s="191" t="s">
        <v>344</v>
      </c>
      <c r="C13" s="483"/>
      <c r="D13" s="139"/>
      <c r="E13" s="178">
        <v>7220</v>
      </c>
      <c r="F13" s="143">
        <v>3427</v>
      </c>
      <c r="G13" s="143">
        <v>3793</v>
      </c>
      <c r="H13" s="178">
        <v>7273</v>
      </c>
      <c r="I13" s="143">
        <v>3435</v>
      </c>
      <c r="J13" s="143">
        <v>3838</v>
      </c>
      <c r="K13" s="143">
        <v>7268</v>
      </c>
      <c r="L13" s="178">
        <v>3435</v>
      </c>
      <c r="M13" s="143">
        <v>3833</v>
      </c>
      <c r="N13" s="136"/>
      <c r="O13" s="136" t="s">
        <v>343</v>
      </c>
      <c r="R13" s="337"/>
      <c r="S13" s="337"/>
      <c r="T13" s="328"/>
      <c r="U13" s="328"/>
      <c r="V13" s="331"/>
      <c r="W13" s="331"/>
      <c r="X13" s="331"/>
      <c r="Y13" s="331"/>
      <c r="Z13" s="331"/>
      <c r="AA13" s="331"/>
      <c r="AB13" s="331"/>
    </row>
    <row r="14" spans="1:28" s="332" customFormat="1" ht="24" customHeight="1" x14ac:dyDescent="0.5">
      <c r="A14" s="480"/>
      <c r="B14" s="191" t="s">
        <v>342</v>
      </c>
      <c r="C14" s="483"/>
      <c r="D14" s="139"/>
      <c r="E14" s="178">
        <v>16306</v>
      </c>
      <c r="F14" s="143">
        <v>7974</v>
      </c>
      <c r="G14" s="143">
        <v>8332</v>
      </c>
      <c r="H14" s="178">
        <v>16645</v>
      </c>
      <c r="I14" s="143">
        <v>8272</v>
      </c>
      <c r="J14" s="143">
        <v>8373</v>
      </c>
      <c r="K14" s="143">
        <v>16662</v>
      </c>
      <c r="L14" s="178">
        <v>8335</v>
      </c>
      <c r="M14" s="143">
        <v>8327</v>
      </c>
      <c r="N14" s="136"/>
      <c r="O14" s="136" t="s">
        <v>341</v>
      </c>
      <c r="R14" s="337"/>
      <c r="S14" s="337"/>
      <c r="T14" s="328"/>
      <c r="U14" s="328"/>
      <c r="V14" s="331"/>
      <c r="W14" s="331"/>
      <c r="X14" s="331"/>
      <c r="Y14" s="331"/>
      <c r="Z14" s="331"/>
      <c r="AA14" s="331"/>
      <c r="AB14" s="331"/>
    </row>
    <row r="15" spans="1:28" s="332" customFormat="1" ht="24" customHeight="1" x14ac:dyDescent="0.5">
      <c r="A15" s="145"/>
      <c r="B15" s="191" t="s">
        <v>340</v>
      </c>
      <c r="C15" s="483"/>
      <c r="D15" s="139"/>
      <c r="E15" s="178">
        <v>26855</v>
      </c>
      <c r="F15" s="143">
        <v>12773</v>
      </c>
      <c r="G15" s="484">
        <v>14082</v>
      </c>
      <c r="H15" s="178">
        <v>27341</v>
      </c>
      <c r="I15" s="143">
        <v>12996</v>
      </c>
      <c r="J15" s="484">
        <v>14345</v>
      </c>
      <c r="K15" s="143">
        <v>27565</v>
      </c>
      <c r="L15" s="178">
        <v>13138</v>
      </c>
      <c r="M15" s="143">
        <v>14427</v>
      </c>
      <c r="N15" s="35"/>
      <c r="O15" s="136" t="s">
        <v>339</v>
      </c>
      <c r="R15" s="337"/>
      <c r="S15" s="337"/>
      <c r="T15" s="328"/>
      <c r="U15" s="328"/>
      <c r="V15" s="331"/>
      <c r="W15" s="331"/>
      <c r="X15" s="331"/>
      <c r="Y15" s="331"/>
      <c r="Z15" s="331"/>
      <c r="AA15" s="331"/>
      <c r="AB15" s="331"/>
    </row>
    <row r="16" spans="1:28" s="332" customFormat="1" ht="24" customHeight="1" x14ac:dyDescent="0.5">
      <c r="A16" s="145"/>
      <c r="B16" s="191" t="s">
        <v>338</v>
      </c>
      <c r="C16" s="483"/>
      <c r="D16" s="139"/>
      <c r="E16" s="178">
        <v>16880</v>
      </c>
      <c r="F16" s="143">
        <v>11264</v>
      </c>
      <c r="G16" s="484">
        <v>5616</v>
      </c>
      <c r="H16" s="178">
        <v>16374</v>
      </c>
      <c r="I16" s="143">
        <v>11023</v>
      </c>
      <c r="J16" s="484">
        <v>5351</v>
      </c>
      <c r="K16" s="143">
        <v>17307</v>
      </c>
      <c r="L16" s="178">
        <v>12197</v>
      </c>
      <c r="M16" s="143">
        <v>5110</v>
      </c>
      <c r="N16" s="136"/>
      <c r="O16" s="136" t="s">
        <v>337</v>
      </c>
      <c r="R16" s="337"/>
      <c r="S16" s="337"/>
      <c r="T16" s="328"/>
      <c r="U16" s="328"/>
      <c r="V16" s="331"/>
      <c r="W16" s="331"/>
      <c r="X16" s="331"/>
      <c r="Y16" s="331"/>
      <c r="Z16" s="331"/>
      <c r="AA16" s="331"/>
      <c r="AB16" s="331"/>
    </row>
    <row r="17" spans="1:28" s="332" customFormat="1" ht="24" customHeight="1" x14ac:dyDescent="0.5">
      <c r="A17" s="145"/>
      <c r="B17" s="191" t="s">
        <v>336</v>
      </c>
      <c r="C17" s="483"/>
      <c r="D17" s="139"/>
      <c r="E17" s="178">
        <v>27763</v>
      </c>
      <c r="F17" s="143">
        <v>14825</v>
      </c>
      <c r="G17" s="484">
        <v>12938</v>
      </c>
      <c r="H17" s="178">
        <v>28144</v>
      </c>
      <c r="I17" s="143">
        <v>14891</v>
      </c>
      <c r="J17" s="484">
        <v>13253</v>
      </c>
      <c r="K17" s="143">
        <v>29019</v>
      </c>
      <c r="L17" s="178">
        <v>15517</v>
      </c>
      <c r="M17" s="143">
        <v>13502</v>
      </c>
      <c r="N17" s="136"/>
      <c r="O17" s="136" t="s">
        <v>335</v>
      </c>
      <c r="R17" s="337"/>
      <c r="S17" s="337"/>
      <c r="T17" s="328"/>
      <c r="U17" s="328"/>
      <c r="V17" s="331"/>
      <c r="W17" s="331"/>
      <c r="X17" s="331"/>
      <c r="Y17" s="331"/>
      <c r="Z17" s="331"/>
      <c r="AA17" s="331"/>
      <c r="AB17" s="331"/>
    </row>
    <row r="18" spans="1:28" s="332" customFormat="1" ht="24" customHeight="1" x14ac:dyDescent="0.5">
      <c r="A18" s="145"/>
      <c r="B18" s="191" t="s">
        <v>334</v>
      </c>
      <c r="C18" s="483"/>
      <c r="D18" s="139"/>
      <c r="E18" s="178">
        <v>6137</v>
      </c>
      <c r="F18" s="143">
        <v>3060</v>
      </c>
      <c r="G18" s="484">
        <v>3077</v>
      </c>
      <c r="H18" s="178">
        <v>6145</v>
      </c>
      <c r="I18" s="143">
        <v>3059</v>
      </c>
      <c r="J18" s="484">
        <v>3086</v>
      </c>
      <c r="K18" s="143">
        <v>6158</v>
      </c>
      <c r="L18" s="178">
        <v>3069</v>
      </c>
      <c r="M18" s="143">
        <v>3089</v>
      </c>
      <c r="N18" s="136"/>
      <c r="O18" s="136" t="s">
        <v>333</v>
      </c>
      <c r="R18" s="337"/>
      <c r="S18" s="337"/>
      <c r="T18" s="328"/>
      <c r="U18" s="328"/>
      <c r="V18" s="331"/>
      <c r="W18" s="331"/>
      <c r="X18" s="331"/>
      <c r="Y18" s="331"/>
      <c r="Z18" s="331"/>
      <c r="AA18" s="331"/>
      <c r="AB18" s="331"/>
    </row>
    <row r="19" spans="1:28" s="332" customFormat="1" ht="24" customHeight="1" x14ac:dyDescent="0.5">
      <c r="A19" s="145"/>
      <c r="B19" s="191" t="s">
        <v>332</v>
      </c>
      <c r="C19" s="483"/>
      <c r="D19" s="139"/>
      <c r="E19" s="178">
        <v>9698</v>
      </c>
      <c r="F19" s="143">
        <v>4673</v>
      </c>
      <c r="G19" s="484">
        <v>5025</v>
      </c>
      <c r="H19" s="178">
        <v>9687</v>
      </c>
      <c r="I19" s="143">
        <v>4654</v>
      </c>
      <c r="J19" s="484">
        <v>5033</v>
      </c>
      <c r="K19" s="143">
        <v>9802</v>
      </c>
      <c r="L19" s="178">
        <v>4684</v>
      </c>
      <c r="M19" s="143">
        <v>5118</v>
      </c>
      <c r="N19" s="136"/>
      <c r="O19" s="136" t="s">
        <v>331</v>
      </c>
      <c r="R19" s="337"/>
      <c r="S19" s="337"/>
      <c r="T19" s="328"/>
      <c r="U19" s="328"/>
      <c r="V19" s="331"/>
      <c r="W19" s="331"/>
      <c r="X19" s="331"/>
      <c r="Y19" s="331"/>
      <c r="Z19" s="331"/>
      <c r="AA19" s="331"/>
      <c r="AB19" s="331"/>
    </row>
    <row r="20" spans="1:28" s="332" customFormat="1" ht="24" customHeight="1" x14ac:dyDescent="0.5">
      <c r="A20" s="145"/>
      <c r="B20" s="149" t="s">
        <v>125</v>
      </c>
      <c r="C20" s="149"/>
      <c r="D20" s="148"/>
      <c r="E20" s="178">
        <v>215018</v>
      </c>
      <c r="F20" s="143">
        <v>102976</v>
      </c>
      <c r="G20" s="484">
        <v>112042</v>
      </c>
      <c r="H20" s="178">
        <v>218898</v>
      </c>
      <c r="I20" s="143">
        <v>104781</v>
      </c>
      <c r="J20" s="484">
        <v>114117</v>
      </c>
      <c r="K20" s="143">
        <v>222941</v>
      </c>
      <c r="L20" s="178">
        <v>106530</v>
      </c>
      <c r="M20" s="143">
        <v>116411</v>
      </c>
      <c r="N20" s="136"/>
      <c r="O20" s="136" t="s">
        <v>124</v>
      </c>
      <c r="R20" s="337"/>
      <c r="S20" s="337"/>
      <c r="T20" s="328"/>
      <c r="U20" s="328"/>
      <c r="V20" s="331"/>
      <c r="W20" s="331"/>
      <c r="X20" s="331"/>
      <c r="Y20" s="331"/>
      <c r="Z20" s="331"/>
      <c r="AA20" s="331"/>
      <c r="AB20" s="331"/>
    </row>
    <row r="21" spans="1:28" s="332" customFormat="1" ht="24" customHeight="1" x14ac:dyDescent="0.5">
      <c r="A21" s="145" t="s">
        <v>121</v>
      </c>
      <c r="B21" s="191"/>
      <c r="C21" s="483"/>
      <c r="D21" s="139"/>
      <c r="E21" s="178">
        <f>E22+E26</f>
        <v>96048</v>
      </c>
      <c r="F21" s="178">
        <f>F22+F26</f>
        <v>47303</v>
      </c>
      <c r="G21" s="143">
        <f>G22+G26</f>
        <v>48745</v>
      </c>
      <c r="H21" s="178">
        <v>96241</v>
      </c>
      <c r="I21" s="178">
        <v>47369</v>
      </c>
      <c r="J21" s="143">
        <v>48872</v>
      </c>
      <c r="K21" s="143">
        <v>96509</v>
      </c>
      <c r="L21" s="178">
        <v>47413</v>
      </c>
      <c r="M21" s="143">
        <v>49096</v>
      </c>
      <c r="N21" s="145" t="s">
        <v>330</v>
      </c>
      <c r="O21" s="136"/>
      <c r="R21" s="337"/>
      <c r="S21" s="337"/>
      <c r="T21" s="328"/>
      <c r="U21" s="328"/>
      <c r="V21" s="331"/>
      <c r="W21" s="331"/>
      <c r="X21" s="331"/>
      <c r="Y21" s="331"/>
      <c r="Z21" s="331"/>
      <c r="AA21" s="331"/>
      <c r="AB21" s="331"/>
    </row>
    <row r="22" spans="1:28" s="332" customFormat="1" ht="24" customHeight="1" x14ac:dyDescent="0.5">
      <c r="A22" s="145"/>
      <c r="B22" s="145" t="s">
        <v>127</v>
      </c>
      <c r="C22" s="145"/>
      <c r="D22" s="139"/>
      <c r="E22" s="178">
        <f>SUM(E23:E25)</f>
        <v>16228</v>
      </c>
      <c r="F22" s="178">
        <f>SUM(F23:F25)</f>
        <v>7749</v>
      </c>
      <c r="G22" s="178">
        <f>SUM(G23:G25)</f>
        <v>8479</v>
      </c>
      <c r="H22" s="178">
        <v>16168</v>
      </c>
      <c r="I22" s="178">
        <v>7712</v>
      </c>
      <c r="J22" s="178">
        <v>8456</v>
      </c>
      <c r="K22" s="143">
        <v>16090</v>
      </c>
      <c r="L22" s="178">
        <v>7658</v>
      </c>
      <c r="M22" s="178">
        <v>8432</v>
      </c>
      <c r="N22" s="140"/>
      <c r="O22" s="136" t="s">
        <v>126</v>
      </c>
      <c r="R22" s="337"/>
      <c r="S22" s="337"/>
      <c r="T22" s="328"/>
      <c r="U22" s="328"/>
      <c r="V22" s="331"/>
      <c r="W22" s="331"/>
      <c r="X22" s="331"/>
      <c r="Y22" s="331"/>
      <c r="Z22" s="331"/>
      <c r="AA22" s="331"/>
      <c r="AB22" s="331"/>
    </row>
    <row r="23" spans="1:28" s="332" customFormat="1" ht="24" customHeight="1" x14ac:dyDescent="0.5">
      <c r="A23" s="145"/>
      <c r="B23" s="191" t="s">
        <v>329</v>
      </c>
      <c r="C23" s="483"/>
      <c r="D23" s="139"/>
      <c r="E23" s="178">
        <v>6266</v>
      </c>
      <c r="F23" s="143">
        <v>2983</v>
      </c>
      <c r="G23" s="484">
        <v>3283</v>
      </c>
      <c r="H23" s="178">
        <v>6268</v>
      </c>
      <c r="I23" s="143">
        <v>2971</v>
      </c>
      <c r="J23" s="484">
        <v>3297</v>
      </c>
      <c r="K23" s="143">
        <v>6235</v>
      </c>
      <c r="L23" s="178">
        <v>2944</v>
      </c>
      <c r="M23" s="178">
        <v>3291</v>
      </c>
      <c r="N23" s="140"/>
      <c r="O23" s="192" t="s">
        <v>328</v>
      </c>
      <c r="R23" s="337"/>
      <c r="S23" s="337"/>
      <c r="T23" s="328"/>
      <c r="U23" s="328"/>
      <c r="V23" s="331"/>
      <c r="W23" s="331"/>
      <c r="X23" s="331"/>
      <c r="Y23" s="331"/>
      <c r="Z23" s="331"/>
      <c r="AA23" s="331"/>
      <c r="AB23" s="331"/>
    </row>
    <row r="24" spans="1:28" s="332" customFormat="1" ht="24" customHeight="1" x14ac:dyDescent="0.5">
      <c r="A24" s="145"/>
      <c r="B24" s="191" t="s">
        <v>327</v>
      </c>
      <c r="C24" s="483"/>
      <c r="D24" s="139"/>
      <c r="E24" s="178">
        <v>6292</v>
      </c>
      <c r="F24" s="143">
        <v>2945</v>
      </c>
      <c r="G24" s="484">
        <v>3347</v>
      </c>
      <c r="H24" s="178">
        <v>6253</v>
      </c>
      <c r="I24" s="143">
        <v>2931</v>
      </c>
      <c r="J24" s="484">
        <v>3322</v>
      </c>
      <c r="K24" s="143">
        <v>6196</v>
      </c>
      <c r="L24" s="178">
        <v>2907</v>
      </c>
      <c r="M24" s="178">
        <v>3289</v>
      </c>
      <c r="N24" s="140"/>
      <c r="O24" s="192" t="s">
        <v>326</v>
      </c>
      <c r="R24" s="337"/>
      <c r="S24" s="337"/>
      <c r="T24" s="328"/>
      <c r="U24" s="328"/>
      <c r="V24" s="331"/>
      <c r="W24" s="331"/>
      <c r="X24" s="331"/>
      <c r="Y24" s="331"/>
      <c r="Z24" s="331"/>
      <c r="AA24" s="331"/>
      <c r="AB24" s="331"/>
    </row>
    <row r="25" spans="1:28" s="332" customFormat="1" ht="24" customHeight="1" x14ac:dyDescent="0.5">
      <c r="A25" s="483"/>
      <c r="B25" s="191" t="s">
        <v>325</v>
      </c>
      <c r="C25" s="134"/>
      <c r="D25" s="134"/>
      <c r="E25" s="178">
        <v>3670</v>
      </c>
      <c r="F25" s="143">
        <v>1821</v>
      </c>
      <c r="G25" s="484">
        <v>1849</v>
      </c>
      <c r="H25" s="178">
        <v>3647</v>
      </c>
      <c r="I25" s="143">
        <v>1810</v>
      </c>
      <c r="J25" s="484">
        <v>1837</v>
      </c>
      <c r="K25" s="143">
        <v>3659</v>
      </c>
      <c r="L25" s="178">
        <v>1807</v>
      </c>
      <c r="M25" s="178">
        <v>1852</v>
      </c>
      <c r="N25" s="485"/>
      <c r="O25" s="192" t="s">
        <v>324</v>
      </c>
      <c r="R25" s="337"/>
      <c r="S25" s="337"/>
      <c r="T25" s="328"/>
      <c r="U25" s="328"/>
      <c r="V25" s="331"/>
      <c r="W25" s="331"/>
      <c r="X25" s="331"/>
      <c r="Y25" s="331"/>
      <c r="Z25" s="331"/>
      <c r="AA25" s="331"/>
      <c r="AB25" s="331"/>
    </row>
    <row r="26" spans="1:28" s="332" customFormat="1" ht="24" customHeight="1" x14ac:dyDescent="0.5">
      <c r="A26" s="145"/>
      <c r="B26" s="149" t="s">
        <v>125</v>
      </c>
      <c r="C26" s="149"/>
      <c r="D26" s="148"/>
      <c r="E26" s="178">
        <v>79820</v>
      </c>
      <c r="F26" s="143">
        <v>39554</v>
      </c>
      <c r="G26" s="484">
        <v>40266</v>
      </c>
      <c r="H26" s="178">
        <v>80073</v>
      </c>
      <c r="I26" s="143">
        <v>39657</v>
      </c>
      <c r="J26" s="484">
        <v>40416</v>
      </c>
      <c r="K26" s="143">
        <v>80419</v>
      </c>
      <c r="L26" s="178">
        <v>39755</v>
      </c>
      <c r="M26" s="178">
        <v>40664</v>
      </c>
      <c r="N26" s="140"/>
      <c r="O26" s="136" t="s">
        <v>124</v>
      </c>
      <c r="R26" s="337"/>
      <c r="S26" s="337"/>
      <c r="T26" s="328"/>
      <c r="U26" s="328"/>
      <c r="V26" s="331"/>
      <c r="W26" s="331"/>
      <c r="X26" s="331"/>
      <c r="Y26" s="331"/>
      <c r="Z26" s="331"/>
      <c r="AA26" s="331"/>
      <c r="AB26" s="331"/>
    </row>
    <row r="27" spans="1:28" s="332" customFormat="1" ht="24" customHeight="1" x14ac:dyDescent="0.5">
      <c r="A27" s="145"/>
      <c r="B27" s="149"/>
      <c r="C27" s="149"/>
      <c r="D27" s="149"/>
      <c r="E27" s="144"/>
      <c r="F27" s="144"/>
      <c r="G27" s="144"/>
      <c r="H27" s="144"/>
      <c r="I27" s="144"/>
      <c r="J27" s="144"/>
      <c r="K27" s="144"/>
      <c r="L27" s="144"/>
      <c r="M27" s="144"/>
      <c r="N27" s="145"/>
      <c r="O27" s="136"/>
      <c r="R27" s="337"/>
      <c r="S27" s="337"/>
      <c r="T27" s="328"/>
      <c r="U27" s="328"/>
      <c r="V27" s="331"/>
      <c r="W27" s="331"/>
      <c r="X27" s="331"/>
      <c r="Y27" s="331"/>
      <c r="Z27" s="331"/>
      <c r="AA27" s="331"/>
      <c r="AB27" s="331"/>
    </row>
    <row r="28" spans="1:28" s="332" customFormat="1" ht="24" customHeight="1" x14ac:dyDescent="0.5">
      <c r="A28" s="145"/>
      <c r="B28" s="149"/>
      <c r="C28" s="149"/>
      <c r="D28" s="149"/>
      <c r="E28" s="144"/>
      <c r="F28" s="144"/>
      <c r="G28" s="144"/>
      <c r="H28" s="144"/>
      <c r="I28" s="144"/>
      <c r="J28" s="144"/>
      <c r="K28" s="144"/>
      <c r="L28" s="144"/>
      <c r="M28" s="144"/>
      <c r="N28" s="145"/>
      <c r="O28" s="136"/>
      <c r="R28" s="337"/>
      <c r="S28" s="337"/>
      <c r="T28" s="328"/>
      <c r="U28" s="328"/>
      <c r="V28" s="331"/>
      <c r="W28" s="331"/>
      <c r="X28" s="331"/>
      <c r="Y28" s="331"/>
      <c r="Z28" s="331"/>
      <c r="AA28" s="331"/>
      <c r="AB28" s="331"/>
    </row>
    <row r="29" spans="1:28" s="331" customFormat="1" ht="24" customHeight="1" x14ac:dyDescent="0.5">
      <c r="A29" s="96"/>
      <c r="B29" s="96" t="s">
        <v>0</v>
      </c>
      <c r="C29" s="97">
        <v>1.2</v>
      </c>
      <c r="D29" s="96" t="s">
        <v>1022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R29" s="337"/>
      <c r="S29" s="337"/>
      <c r="T29" s="328"/>
      <c r="U29" s="328"/>
    </row>
    <row r="30" spans="1:28" s="331" customFormat="1" ht="24" customHeight="1" x14ac:dyDescent="0.5">
      <c r="A30" s="95"/>
      <c r="B30" s="96" t="s">
        <v>17</v>
      </c>
      <c r="C30" s="97">
        <v>1.2</v>
      </c>
      <c r="D30" s="96" t="s">
        <v>1023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R30" s="337"/>
      <c r="S30" s="337"/>
      <c r="T30" s="328"/>
      <c r="U30" s="328"/>
    </row>
    <row r="31" spans="1:28" s="331" customFormat="1" ht="24" customHeight="1" x14ac:dyDescent="0.5">
      <c r="A31" s="93"/>
      <c r="B31" s="93"/>
      <c r="C31" s="93"/>
      <c r="D31" s="93"/>
      <c r="E31" s="93"/>
      <c r="F31" s="92"/>
      <c r="G31" s="92"/>
      <c r="H31" s="92"/>
      <c r="I31" s="92"/>
      <c r="J31" s="92"/>
      <c r="K31" s="93"/>
      <c r="L31" s="92"/>
      <c r="M31" s="92"/>
      <c r="N31" s="93"/>
      <c r="O31" s="93"/>
      <c r="R31" s="337"/>
      <c r="S31" s="337"/>
      <c r="T31" s="328"/>
      <c r="U31" s="328"/>
    </row>
    <row r="32" spans="1:28" s="331" customFormat="1" ht="24" customHeight="1" x14ac:dyDescent="0.5">
      <c r="A32" s="521" t="s">
        <v>197</v>
      </c>
      <c r="B32" s="521"/>
      <c r="C32" s="521"/>
      <c r="D32" s="522"/>
      <c r="E32" s="548" t="s">
        <v>194</v>
      </c>
      <c r="F32" s="549"/>
      <c r="G32" s="550"/>
      <c r="H32" s="548" t="s">
        <v>18</v>
      </c>
      <c r="I32" s="549"/>
      <c r="J32" s="550"/>
      <c r="K32" s="548" t="s">
        <v>608</v>
      </c>
      <c r="L32" s="549"/>
      <c r="M32" s="550"/>
      <c r="N32" s="527" t="s">
        <v>193</v>
      </c>
      <c r="O32" s="528"/>
      <c r="R32" s="337"/>
      <c r="S32" s="337"/>
      <c r="T32" s="328"/>
      <c r="U32" s="328"/>
    </row>
    <row r="33" spans="1:28" s="331" customFormat="1" ht="24" customHeight="1" x14ac:dyDescent="0.5">
      <c r="A33" s="547"/>
      <c r="B33" s="547"/>
      <c r="C33" s="547"/>
      <c r="D33" s="524"/>
      <c r="E33" s="186" t="s">
        <v>1</v>
      </c>
      <c r="F33" s="160" t="s">
        <v>2</v>
      </c>
      <c r="G33" s="429" t="s">
        <v>3</v>
      </c>
      <c r="H33" s="186" t="s">
        <v>1</v>
      </c>
      <c r="I33" s="160" t="s">
        <v>2</v>
      </c>
      <c r="J33" s="429" t="s">
        <v>3</v>
      </c>
      <c r="K33" s="186" t="s">
        <v>1</v>
      </c>
      <c r="L33" s="160" t="s">
        <v>2</v>
      </c>
      <c r="M33" s="429" t="s">
        <v>3</v>
      </c>
      <c r="N33" s="529"/>
      <c r="O33" s="530"/>
      <c r="R33" s="337"/>
      <c r="S33" s="337"/>
      <c r="T33" s="328"/>
      <c r="U33" s="328"/>
    </row>
    <row r="34" spans="1:28" s="331" customFormat="1" ht="24" customHeight="1" x14ac:dyDescent="0.5">
      <c r="A34" s="525"/>
      <c r="B34" s="525"/>
      <c r="C34" s="525"/>
      <c r="D34" s="526"/>
      <c r="E34" s="182" t="s">
        <v>4</v>
      </c>
      <c r="F34" s="182" t="s">
        <v>5</v>
      </c>
      <c r="G34" s="424" t="s">
        <v>6</v>
      </c>
      <c r="H34" s="182" t="s">
        <v>4</v>
      </c>
      <c r="I34" s="182" t="s">
        <v>5</v>
      </c>
      <c r="J34" s="424" t="s">
        <v>6</v>
      </c>
      <c r="K34" s="182" t="s">
        <v>4</v>
      </c>
      <c r="L34" s="182" t="s">
        <v>5</v>
      </c>
      <c r="M34" s="424" t="s">
        <v>6</v>
      </c>
      <c r="N34" s="531"/>
      <c r="O34" s="532"/>
      <c r="R34" s="337"/>
      <c r="S34" s="337"/>
      <c r="T34" s="328"/>
      <c r="U34" s="328"/>
    </row>
    <row r="35" spans="1:28" s="98" customFormat="1" ht="23.45" customHeight="1" x14ac:dyDescent="0.5">
      <c r="A35" s="145" t="s">
        <v>119</v>
      </c>
      <c r="B35" s="136"/>
      <c r="C35" s="136"/>
      <c r="D35" s="136"/>
      <c r="E35" s="486">
        <f>E36+E39</f>
        <v>70527</v>
      </c>
      <c r="F35" s="486">
        <f>F36+F39</f>
        <v>35089</v>
      </c>
      <c r="G35" s="486">
        <f>G36+G39</f>
        <v>35438</v>
      </c>
      <c r="H35" s="486">
        <v>70668</v>
      </c>
      <c r="I35" s="486">
        <v>35127</v>
      </c>
      <c r="J35" s="486">
        <v>35541</v>
      </c>
      <c r="K35" s="487">
        <v>70587</v>
      </c>
      <c r="L35" s="488">
        <v>35030</v>
      </c>
      <c r="M35" s="489">
        <v>35557</v>
      </c>
      <c r="N35" s="136" t="s">
        <v>323</v>
      </c>
      <c r="O35" s="490"/>
      <c r="R35" s="337"/>
      <c r="S35" s="337"/>
      <c r="T35" s="328"/>
      <c r="U35" s="328"/>
      <c r="V35" s="331"/>
      <c r="W35" s="331"/>
      <c r="X35" s="331"/>
      <c r="Y35" s="331"/>
      <c r="Z35" s="331"/>
      <c r="AA35" s="331"/>
      <c r="AB35" s="331"/>
    </row>
    <row r="36" spans="1:28" s="320" customFormat="1" ht="23.45" customHeight="1" x14ac:dyDescent="0.5">
      <c r="A36" s="136"/>
      <c r="B36" s="136" t="s">
        <v>127</v>
      </c>
      <c r="C36" s="136"/>
      <c r="D36" s="136"/>
      <c r="E36" s="178">
        <f>SUM(E37:E38)</f>
        <v>13677</v>
      </c>
      <c r="F36" s="178">
        <f>SUM(F37:F38)</f>
        <v>6679</v>
      </c>
      <c r="G36" s="143">
        <f>SUM(G37:G38)</f>
        <v>6998</v>
      </c>
      <c r="H36" s="178">
        <v>13684</v>
      </c>
      <c r="I36" s="178">
        <v>6693</v>
      </c>
      <c r="J36" s="143">
        <v>6991</v>
      </c>
      <c r="K36" s="491">
        <v>13629</v>
      </c>
      <c r="L36" s="492">
        <v>6668</v>
      </c>
      <c r="M36" s="493">
        <v>6961</v>
      </c>
      <c r="N36" s="136"/>
      <c r="O36" s="136" t="s">
        <v>126</v>
      </c>
      <c r="R36" s="337"/>
      <c r="S36" s="337"/>
      <c r="T36" s="328"/>
      <c r="U36" s="328"/>
      <c r="V36" s="331"/>
      <c r="W36" s="331"/>
      <c r="X36" s="331"/>
      <c r="Y36" s="331"/>
      <c r="Z36" s="331"/>
      <c r="AA36" s="331"/>
      <c r="AB36" s="331"/>
    </row>
    <row r="37" spans="1:28" ht="23.45" customHeight="1" x14ac:dyDescent="0.5">
      <c r="A37" s="136"/>
      <c r="B37" s="191" t="s">
        <v>322</v>
      </c>
      <c r="C37" s="136"/>
      <c r="D37" s="136"/>
      <c r="E37" s="178">
        <v>5966</v>
      </c>
      <c r="F37" s="143">
        <v>2965</v>
      </c>
      <c r="G37" s="143">
        <v>3001</v>
      </c>
      <c r="H37" s="178">
        <v>5961</v>
      </c>
      <c r="I37" s="143">
        <v>2968</v>
      </c>
      <c r="J37" s="143">
        <v>2993</v>
      </c>
      <c r="K37" s="491">
        <v>5934</v>
      </c>
      <c r="L37" s="492">
        <v>2957</v>
      </c>
      <c r="M37" s="493">
        <v>2977</v>
      </c>
      <c r="N37" s="136"/>
      <c r="O37" s="192" t="s">
        <v>321</v>
      </c>
      <c r="R37" s="134"/>
      <c r="S37" s="134"/>
    </row>
    <row r="38" spans="1:28" s="35" customFormat="1" ht="23.45" customHeight="1" x14ac:dyDescent="0.5">
      <c r="A38" s="134"/>
      <c r="B38" s="191" t="s">
        <v>320</v>
      </c>
      <c r="C38" s="134"/>
      <c r="D38" s="134"/>
      <c r="E38" s="178">
        <v>7711</v>
      </c>
      <c r="F38" s="143">
        <v>3714</v>
      </c>
      <c r="G38" s="143">
        <v>3997</v>
      </c>
      <c r="H38" s="178">
        <v>7723</v>
      </c>
      <c r="I38" s="143">
        <v>3725</v>
      </c>
      <c r="J38" s="143">
        <v>3998</v>
      </c>
      <c r="K38" s="491">
        <v>7695</v>
      </c>
      <c r="L38" s="492">
        <v>3711</v>
      </c>
      <c r="M38" s="493">
        <v>3984</v>
      </c>
      <c r="N38" s="134"/>
      <c r="O38" s="191" t="s">
        <v>319</v>
      </c>
      <c r="R38" s="167"/>
      <c r="S38" s="167"/>
      <c r="T38" s="5"/>
      <c r="U38" s="5"/>
      <c r="V38" s="92"/>
      <c r="W38" s="92"/>
      <c r="X38" s="92"/>
      <c r="Y38" s="92"/>
      <c r="Z38" s="92"/>
      <c r="AA38" s="92"/>
      <c r="AB38" s="92"/>
    </row>
    <row r="39" spans="1:28" s="35" customFormat="1" ht="23.45" customHeight="1" x14ac:dyDescent="0.5">
      <c r="A39" s="134"/>
      <c r="B39" s="180" t="s">
        <v>125</v>
      </c>
      <c r="C39" s="180"/>
      <c r="D39" s="148"/>
      <c r="E39" s="178">
        <v>56850</v>
      </c>
      <c r="F39" s="143">
        <v>28410</v>
      </c>
      <c r="G39" s="143">
        <v>28440</v>
      </c>
      <c r="H39" s="178">
        <v>56984</v>
      </c>
      <c r="I39" s="143">
        <v>28434</v>
      </c>
      <c r="J39" s="143">
        <v>28550</v>
      </c>
      <c r="K39" s="491">
        <v>56958</v>
      </c>
      <c r="L39" s="492">
        <v>28362</v>
      </c>
      <c r="M39" s="493">
        <v>28596</v>
      </c>
      <c r="N39" s="136"/>
      <c r="O39" s="145" t="s">
        <v>124</v>
      </c>
      <c r="R39" s="166"/>
      <c r="S39" s="166"/>
      <c r="T39" s="5"/>
      <c r="U39" s="5"/>
      <c r="V39" s="92"/>
      <c r="W39" s="92"/>
      <c r="X39" s="92"/>
      <c r="Y39" s="92"/>
      <c r="Z39" s="92"/>
      <c r="AA39" s="92"/>
      <c r="AB39" s="92"/>
    </row>
    <row r="40" spans="1:28" s="35" customFormat="1" ht="23.45" customHeight="1" x14ac:dyDescent="0.5">
      <c r="A40" s="145" t="s">
        <v>117</v>
      </c>
      <c r="B40" s="134"/>
      <c r="C40" s="134"/>
      <c r="D40" s="483"/>
      <c r="E40" s="143">
        <f>E41+E44</f>
        <v>81411</v>
      </c>
      <c r="F40" s="143">
        <f>F41+F44</f>
        <v>40143</v>
      </c>
      <c r="G40" s="143">
        <f>G41+G44</f>
        <v>41268</v>
      </c>
      <c r="H40" s="143">
        <v>81334</v>
      </c>
      <c r="I40" s="143">
        <v>40084</v>
      </c>
      <c r="J40" s="143">
        <v>41250</v>
      </c>
      <c r="K40" s="491">
        <v>81281</v>
      </c>
      <c r="L40" s="492">
        <v>40038</v>
      </c>
      <c r="M40" s="493">
        <v>41243</v>
      </c>
      <c r="N40" s="136" t="s">
        <v>318</v>
      </c>
      <c r="O40" s="206"/>
      <c r="R40" s="135"/>
      <c r="S40" s="135"/>
      <c r="T40" s="5"/>
      <c r="U40" s="5"/>
      <c r="V40" s="92"/>
      <c r="W40" s="92"/>
      <c r="X40" s="92"/>
      <c r="Y40" s="92"/>
      <c r="Z40" s="92"/>
      <c r="AA40" s="92"/>
      <c r="AB40" s="92"/>
    </row>
    <row r="41" spans="1:28" s="331" customFormat="1" ht="23.45" customHeight="1" x14ac:dyDescent="0.5">
      <c r="A41" s="136"/>
      <c r="B41" s="136" t="s">
        <v>127</v>
      </c>
      <c r="C41" s="136"/>
      <c r="D41" s="145"/>
      <c r="E41" s="178">
        <f>SUM(E42:E43)</f>
        <v>5284</v>
      </c>
      <c r="F41" s="178">
        <f>SUM(F42:F43)</f>
        <v>2548</v>
      </c>
      <c r="G41" s="143">
        <f>SUM(G42:G43)</f>
        <v>2736</v>
      </c>
      <c r="H41" s="178">
        <v>5223</v>
      </c>
      <c r="I41" s="178">
        <v>2505</v>
      </c>
      <c r="J41" s="143">
        <v>2718</v>
      </c>
      <c r="K41" s="491">
        <v>5229</v>
      </c>
      <c r="L41" s="492">
        <v>2516</v>
      </c>
      <c r="M41" s="493">
        <v>2713</v>
      </c>
      <c r="N41" s="136"/>
      <c r="O41" s="145" t="s">
        <v>126</v>
      </c>
      <c r="R41" s="334"/>
      <c r="S41" s="334"/>
      <c r="T41" s="328"/>
      <c r="U41" s="328"/>
    </row>
    <row r="42" spans="1:28" s="331" customFormat="1" ht="23.45" customHeight="1" x14ac:dyDescent="0.5">
      <c r="A42" s="136"/>
      <c r="B42" s="191" t="s">
        <v>317</v>
      </c>
      <c r="C42" s="136"/>
      <c r="D42" s="136"/>
      <c r="E42" s="178">
        <v>2882</v>
      </c>
      <c r="F42" s="143">
        <v>1386</v>
      </c>
      <c r="G42" s="484">
        <v>1496</v>
      </c>
      <c r="H42" s="178">
        <v>2858</v>
      </c>
      <c r="I42" s="143">
        <v>1368</v>
      </c>
      <c r="J42" s="484">
        <v>1490</v>
      </c>
      <c r="K42" s="491">
        <v>2872</v>
      </c>
      <c r="L42" s="492">
        <v>1376</v>
      </c>
      <c r="M42" s="493">
        <v>1496</v>
      </c>
      <c r="N42" s="136"/>
      <c r="O42" s="192" t="s">
        <v>316</v>
      </c>
      <c r="R42" s="337"/>
      <c r="S42" s="337"/>
      <c r="T42" s="328"/>
      <c r="U42" s="328"/>
    </row>
    <row r="43" spans="1:28" s="331" customFormat="1" ht="23.45" customHeight="1" x14ac:dyDescent="0.5">
      <c r="A43" s="136"/>
      <c r="B43" s="191" t="s">
        <v>315</v>
      </c>
      <c r="C43" s="136"/>
      <c r="D43" s="136"/>
      <c r="E43" s="178">
        <v>2402</v>
      </c>
      <c r="F43" s="143">
        <v>1162</v>
      </c>
      <c r="G43" s="484">
        <v>1240</v>
      </c>
      <c r="H43" s="178">
        <v>2365</v>
      </c>
      <c r="I43" s="143">
        <v>1137</v>
      </c>
      <c r="J43" s="484">
        <v>1228</v>
      </c>
      <c r="K43" s="491">
        <v>2357</v>
      </c>
      <c r="L43" s="492">
        <v>1140</v>
      </c>
      <c r="M43" s="493">
        <v>1217</v>
      </c>
      <c r="N43" s="136"/>
      <c r="O43" s="192" t="s">
        <v>314</v>
      </c>
      <c r="R43" s="337"/>
      <c r="S43" s="337"/>
      <c r="T43" s="328"/>
      <c r="U43" s="328"/>
    </row>
    <row r="44" spans="1:28" s="331" customFormat="1" ht="23.45" customHeight="1" x14ac:dyDescent="0.5">
      <c r="A44" s="180"/>
      <c r="B44" s="180" t="s">
        <v>125</v>
      </c>
      <c r="C44" s="180"/>
      <c r="D44" s="148"/>
      <c r="E44" s="178">
        <v>76127</v>
      </c>
      <c r="F44" s="143">
        <v>37595</v>
      </c>
      <c r="G44" s="484">
        <v>38532</v>
      </c>
      <c r="H44" s="178">
        <v>76111</v>
      </c>
      <c r="I44" s="143">
        <v>37579</v>
      </c>
      <c r="J44" s="484">
        <v>38532</v>
      </c>
      <c r="K44" s="491">
        <v>76052</v>
      </c>
      <c r="L44" s="492">
        <v>37522</v>
      </c>
      <c r="M44" s="493">
        <v>38530</v>
      </c>
      <c r="N44" s="136"/>
      <c r="O44" s="136" t="s">
        <v>124</v>
      </c>
      <c r="R44" s="337"/>
      <c r="S44" s="337"/>
      <c r="T44" s="328"/>
      <c r="U44" s="328"/>
    </row>
    <row r="45" spans="1:28" s="331" customFormat="1" ht="23.45" customHeight="1" x14ac:dyDescent="0.5">
      <c r="A45" s="145" t="s">
        <v>115</v>
      </c>
      <c r="B45" s="189"/>
      <c r="C45" s="189"/>
      <c r="D45" s="426"/>
      <c r="E45" s="494">
        <f>E46+E48</f>
        <v>21170</v>
      </c>
      <c r="F45" s="494">
        <f>F46+F48</f>
        <v>10463</v>
      </c>
      <c r="G45" s="494">
        <f>G46+G48</f>
        <v>10707</v>
      </c>
      <c r="H45" s="494">
        <v>21191</v>
      </c>
      <c r="I45" s="494">
        <v>10486</v>
      </c>
      <c r="J45" s="494">
        <v>10705</v>
      </c>
      <c r="K45" s="491">
        <v>21163</v>
      </c>
      <c r="L45" s="492">
        <v>10444</v>
      </c>
      <c r="M45" s="493">
        <v>10719</v>
      </c>
      <c r="N45" s="136" t="s">
        <v>313</v>
      </c>
      <c r="O45" s="136"/>
      <c r="R45" s="337"/>
      <c r="S45" s="337"/>
      <c r="T45" s="328"/>
      <c r="U45" s="328"/>
    </row>
    <row r="46" spans="1:28" s="331" customFormat="1" ht="23.45" customHeight="1" x14ac:dyDescent="0.5">
      <c r="A46" s="136"/>
      <c r="B46" s="136" t="s">
        <v>127</v>
      </c>
      <c r="C46" s="136"/>
      <c r="D46" s="136"/>
      <c r="E46" s="178">
        <v>3643</v>
      </c>
      <c r="F46" s="143">
        <v>1735</v>
      </c>
      <c r="G46" s="484">
        <v>1908</v>
      </c>
      <c r="H46" s="178">
        <v>3630</v>
      </c>
      <c r="I46" s="143">
        <v>1727</v>
      </c>
      <c r="J46" s="484">
        <v>1903</v>
      </c>
      <c r="K46" s="491">
        <v>3619</v>
      </c>
      <c r="L46" s="492">
        <v>1712</v>
      </c>
      <c r="M46" s="493">
        <v>1907</v>
      </c>
      <c r="N46" s="136"/>
      <c r="O46" s="136" t="s">
        <v>126</v>
      </c>
      <c r="R46" s="337"/>
      <c r="S46" s="337"/>
      <c r="T46" s="328"/>
      <c r="U46" s="328"/>
    </row>
    <row r="47" spans="1:28" s="331" customFormat="1" ht="23.45" customHeight="1" x14ac:dyDescent="0.5">
      <c r="A47" s="136"/>
      <c r="B47" s="191" t="s">
        <v>312</v>
      </c>
      <c r="C47" s="136"/>
      <c r="D47" s="136"/>
      <c r="E47" s="178">
        <v>3643</v>
      </c>
      <c r="F47" s="143">
        <v>1735</v>
      </c>
      <c r="G47" s="484">
        <v>1908</v>
      </c>
      <c r="H47" s="178">
        <v>3630</v>
      </c>
      <c r="I47" s="143">
        <v>1727</v>
      </c>
      <c r="J47" s="484">
        <v>1903</v>
      </c>
      <c r="K47" s="491">
        <v>3619</v>
      </c>
      <c r="L47" s="492">
        <v>1712</v>
      </c>
      <c r="M47" s="493">
        <v>1907</v>
      </c>
      <c r="N47" s="136"/>
      <c r="O47" s="192" t="s">
        <v>311</v>
      </c>
      <c r="R47" s="337"/>
      <c r="S47" s="337"/>
      <c r="T47" s="328"/>
      <c r="U47" s="328"/>
    </row>
    <row r="48" spans="1:28" s="331" customFormat="1" ht="23.45" customHeight="1" x14ac:dyDescent="0.5">
      <c r="A48" s="180"/>
      <c r="B48" s="180" t="s">
        <v>125</v>
      </c>
      <c r="C48" s="180"/>
      <c r="D48" s="148"/>
      <c r="E48" s="178">
        <v>17527</v>
      </c>
      <c r="F48" s="143">
        <v>8728</v>
      </c>
      <c r="G48" s="484">
        <v>8799</v>
      </c>
      <c r="H48" s="178">
        <v>17561</v>
      </c>
      <c r="I48" s="143">
        <v>8759</v>
      </c>
      <c r="J48" s="484">
        <v>8802</v>
      </c>
      <c r="K48" s="491">
        <v>17544</v>
      </c>
      <c r="L48" s="492">
        <v>8732</v>
      </c>
      <c r="M48" s="493">
        <v>8812</v>
      </c>
      <c r="N48" s="136"/>
      <c r="O48" s="136" t="s">
        <v>124</v>
      </c>
      <c r="R48" s="337"/>
      <c r="S48" s="337"/>
      <c r="T48" s="328"/>
      <c r="U48" s="328"/>
    </row>
    <row r="49" spans="1:28" s="331" customFormat="1" ht="23.45" customHeight="1" x14ac:dyDescent="0.5">
      <c r="A49" s="145" t="s">
        <v>113</v>
      </c>
      <c r="B49" s="199"/>
      <c r="C49" s="199"/>
      <c r="D49" s="149"/>
      <c r="E49" s="494">
        <f>E50+E52</f>
        <v>71403</v>
      </c>
      <c r="F49" s="494">
        <f>F50+F52</f>
        <v>35569</v>
      </c>
      <c r="G49" s="494">
        <f>G50+G52</f>
        <v>35834</v>
      </c>
      <c r="H49" s="494">
        <v>71716</v>
      </c>
      <c r="I49" s="494">
        <v>35723</v>
      </c>
      <c r="J49" s="494">
        <v>35993</v>
      </c>
      <c r="K49" s="491">
        <v>71782</v>
      </c>
      <c r="L49" s="492">
        <v>35713</v>
      </c>
      <c r="M49" s="493">
        <v>36069</v>
      </c>
      <c r="N49" s="136" t="s">
        <v>310</v>
      </c>
      <c r="O49" s="134"/>
      <c r="R49" s="337"/>
      <c r="S49" s="337"/>
      <c r="T49" s="328"/>
      <c r="U49" s="328"/>
    </row>
    <row r="50" spans="1:28" s="331" customFormat="1" ht="23.45" customHeight="1" x14ac:dyDescent="0.5">
      <c r="A50" s="136" t="s">
        <v>309</v>
      </c>
      <c r="B50" s="180" t="s">
        <v>127</v>
      </c>
      <c r="C50" s="199"/>
      <c r="D50" s="149"/>
      <c r="E50" s="178">
        <v>4062</v>
      </c>
      <c r="F50" s="143">
        <v>1939</v>
      </c>
      <c r="G50" s="484">
        <v>2123</v>
      </c>
      <c r="H50" s="178">
        <v>3988</v>
      </c>
      <c r="I50" s="143">
        <v>1893</v>
      </c>
      <c r="J50" s="484">
        <v>2095</v>
      </c>
      <c r="K50" s="491">
        <v>3907</v>
      </c>
      <c r="L50" s="492">
        <v>1849</v>
      </c>
      <c r="M50" s="493">
        <v>2058</v>
      </c>
      <c r="N50" s="134"/>
      <c r="O50" s="136" t="s">
        <v>303</v>
      </c>
      <c r="R50" s="337"/>
      <c r="S50" s="337"/>
      <c r="T50" s="328"/>
      <c r="U50" s="328"/>
    </row>
    <row r="51" spans="1:28" s="331" customFormat="1" ht="23.45" customHeight="1" x14ac:dyDescent="0.5">
      <c r="A51" s="191"/>
      <c r="B51" s="191" t="s">
        <v>308</v>
      </c>
      <c r="C51" s="191"/>
      <c r="D51" s="149"/>
      <c r="E51" s="178">
        <v>4062</v>
      </c>
      <c r="F51" s="143">
        <v>1939</v>
      </c>
      <c r="G51" s="484">
        <v>2123</v>
      </c>
      <c r="H51" s="178">
        <v>3988</v>
      </c>
      <c r="I51" s="143">
        <v>1893</v>
      </c>
      <c r="J51" s="484">
        <v>2095</v>
      </c>
      <c r="K51" s="491">
        <v>3907</v>
      </c>
      <c r="L51" s="492">
        <v>1849</v>
      </c>
      <c r="M51" s="493">
        <v>2058</v>
      </c>
      <c r="N51" s="134"/>
      <c r="O51" s="192" t="s">
        <v>307</v>
      </c>
      <c r="R51" s="337"/>
      <c r="S51" s="337"/>
      <c r="T51" s="328"/>
      <c r="U51" s="328"/>
    </row>
    <row r="52" spans="1:28" s="331" customFormat="1" ht="23.45" customHeight="1" x14ac:dyDescent="0.5">
      <c r="A52" s="191" t="s">
        <v>306</v>
      </c>
      <c r="B52" s="135"/>
      <c r="C52" s="191"/>
      <c r="D52" s="149"/>
      <c r="E52" s="178">
        <v>67341</v>
      </c>
      <c r="F52" s="143">
        <v>33630</v>
      </c>
      <c r="G52" s="484">
        <v>33711</v>
      </c>
      <c r="H52" s="178">
        <v>67728</v>
      </c>
      <c r="I52" s="143">
        <v>33830</v>
      </c>
      <c r="J52" s="484">
        <v>33898</v>
      </c>
      <c r="K52" s="491">
        <v>67875</v>
      </c>
      <c r="L52" s="492">
        <v>33864</v>
      </c>
      <c r="M52" s="493">
        <v>34011</v>
      </c>
      <c r="N52" s="134"/>
      <c r="O52" s="192" t="s">
        <v>124</v>
      </c>
      <c r="R52" s="337"/>
      <c r="S52" s="337"/>
      <c r="T52" s="328"/>
      <c r="U52" s="328"/>
    </row>
    <row r="53" spans="1:28" s="331" customFormat="1" ht="36" customHeight="1" x14ac:dyDescent="0.5">
      <c r="A53" s="191"/>
      <c r="B53" s="135"/>
      <c r="C53" s="191"/>
      <c r="D53" s="149"/>
      <c r="E53" s="144"/>
      <c r="F53" s="144"/>
      <c r="G53" s="144"/>
      <c r="H53" s="144"/>
      <c r="I53" s="144"/>
      <c r="J53" s="144"/>
      <c r="K53" s="144"/>
      <c r="L53" s="144"/>
      <c r="M53" s="144"/>
      <c r="N53" s="134"/>
      <c r="O53" s="192"/>
      <c r="R53" s="337"/>
      <c r="S53" s="337"/>
      <c r="T53" s="328"/>
      <c r="U53" s="328"/>
    </row>
    <row r="54" spans="1:28" s="331" customFormat="1" ht="24" customHeight="1" x14ac:dyDescent="0.5">
      <c r="A54" s="191"/>
      <c r="B54" s="135"/>
      <c r="C54" s="191"/>
      <c r="D54" s="149"/>
      <c r="E54" s="144"/>
      <c r="F54" s="144"/>
      <c r="G54" s="144"/>
      <c r="H54" s="144"/>
      <c r="I54" s="144"/>
      <c r="J54" s="144"/>
      <c r="K54" s="144"/>
      <c r="L54" s="144"/>
      <c r="M54" s="144"/>
      <c r="N54" s="134"/>
      <c r="O54" s="192"/>
      <c r="T54" s="328"/>
      <c r="U54" s="328"/>
    </row>
    <row r="55" spans="1:28" s="331" customFormat="1" ht="24" customHeight="1" x14ac:dyDescent="0.5">
      <c r="A55" s="96"/>
      <c r="B55" s="96" t="s">
        <v>0</v>
      </c>
      <c r="C55" s="97">
        <v>1.2</v>
      </c>
      <c r="D55" s="96" t="s">
        <v>1022</v>
      </c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T55" s="328"/>
      <c r="U55" s="328"/>
    </row>
    <row r="56" spans="1:28" s="331" customFormat="1" ht="24" customHeight="1" x14ac:dyDescent="0.5">
      <c r="A56" s="95"/>
      <c r="B56" s="96" t="s">
        <v>17</v>
      </c>
      <c r="C56" s="97">
        <v>1.2</v>
      </c>
      <c r="D56" s="96" t="s">
        <v>1023</v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T56" s="328"/>
      <c r="U56" s="328"/>
    </row>
    <row r="57" spans="1:28" s="331" customFormat="1" ht="24" customHeight="1" x14ac:dyDescent="0.5">
      <c r="A57" s="93"/>
      <c r="B57" s="93"/>
      <c r="C57" s="93"/>
      <c r="D57" s="93"/>
      <c r="E57" s="93"/>
      <c r="F57" s="92"/>
      <c r="G57" s="92"/>
      <c r="H57" s="92"/>
      <c r="I57" s="92"/>
      <c r="J57" s="92"/>
      <c r="K57" s="93"/>
      <c r="L57" s="92"/>
      <c r="M57" s="92"/>
      <c r="N57" s="93"/>
      <c r="O57" s="93"/>
      <c r="T57" s="328"/>
      <c r="U57" s="328"/>
    </row>
    <row r="58" spans="1:28" s="331" customFormat="1" ht="24" customHeight="1" x14ac:dyDescent="0.5">
      <c r="A58" s="521" t="s">
        <v>197</v>
      </c>
      <c r="B58" s="521"/>
      <c r="C58" s="521"/>
      <c r="D58" s="522"/>
      <c r="E58" s="548" t="s">
        <v>194</v>
      </c>
      <c r="F58" s="549"/>
      <c r="G58" s="550"/>
      <c r="H58" s="548" t="s">
        <v>18</v>
      </c>
      <c r="I58" s="549"/>
      <c r="J58" s="550"/>
      <c r="K58" s="548" t="s">
        <v>608</v>
      </c>
      <c r="L58" s="549"/>
      <c r="M58" s="550"/>
      <c r="N58" s="527" t="s">
        <v>193</v>
      </c>
      <c r="O58" s="528"/>
      <c r="T58" s="328"/>
      <c r="U58" s="328"/>
    </row>
    <row r="59" spans="1:28" s="331" customFormat="1" ht="24" customHeight="1" x14ac:dyDescent="0.5">
      <c r="A59" s="547"/>
      <c r="B59" s="547"/>
      <c r="C59" s="547"/>
      <c r="D59" s="524"/>
      <c r="E59" s="186" t="s">
        <v>1</v>
      </c>
      <c r="F59" s="160" t="s">
        <v>2</v>
      </c>
      <c r="G59" s="429" t="s">
        <v>3</v>
      </c>
      <c r="H59" s="186" t="s">
        <v>1</v>
      </c>
      <c r="I59" s="160" t="s">
        <v>2</v>
      </c>
      <c r="J59" s="429" t="s">
        <v>3</v>
      </c>
      <c r="K59" s="186" t="s">
        <v>1</v>
      </c>
      <c r="L59" s="160" t="s">
        <v>2</v>
      </c>
      <c r="M59" s="429" t="s">
        <v>3</v>
      </c>
      <c r="N59" s="529"/>
      <c r="O59" s="530"/>
      <c r="T59" s="328"/>
      <c r="U59" s="328"/>
    </row>
    <row r="60" spans="1:28" ht="24" customHeight="1" x14ac:dyDescent="0.5">
      <c r="A60" s="525"/>
      <c r="B60" s="525"/>
      <c r="C60" s="525"/>
      <c r="D60" s="526"/>
      <c r="E60" s="182" t="s">
        <v>4</v>
      </c>
      <c r="F60" s="182" t="s">
        <v>5</v>
      </c>
      <c r="G60" s="424" t="s">
        <v>6</v>
      </c>
      <c r="H60" s="182" t="s">
        <v>4</v>
      </c>
      <c r="I60" s="182" t="s">
        <v>5</v>
      </c>
      <c r="J60" s="424" t="s">
        <v>6</v>
      </c>
      <c r="K60" s="182" t="s">
        <v>4</v>
      </c>
      <c r="L60" s="182" t="s">
        <v>5</v>
      </c>
      <c r="M60" s="424" t="s">
        <v>6</v>
      </c>
      <c r="N60" s="531"/>
      <c r="O60" s="532"/>
      <c r="R60" s="134"/>
      <c r="S60" s="134"/>
    </row>
    <row r="61" spans="1:28" ht="24" customHeight="1" x14ac:dyDescent="0.5">
      <c r="A61" s="145" t="s">
        <v>111</v>
      </c>
      <c r="B61" s="199"/>
      <c r="C61" s="199"/>
      <c r="D61" s="149"/>
      <c r="E61" s="495">
        <f t="shared" ref="E61:G61" si="2">E62+E66</f>
        <v>82100</v>
      </c>
      <c r="F61" s="495">
        <f t="shared" si="2"/>
        <v>39990</v>
      </c>
      <c r="G61" s="486">
        <f t="shared" si="2"/>
        <v>42110</v>
      </c>
      <c r="H61" s="495">
        <v>82462</v>
      </c>
      <c r="I61" s="495">
        <v>40165</v>
      </c>
      <c r="J61" s="486">
        <v>42297</v>
      </c>
      <c r="K61" s="496">
        <v>82699</v>
      </c>
      <c r="L61" s="497">
        <v>40183</v>
      </c>
      <c r="M61" s="498">
        <v>42516</v>
      </c>
      <c r="N61" s="136" t="s">
        <v>305</v>
      </c>
      <c r="O61" s="134"/>
      <c r="R61" s="134"/>
      <c r="S61" s="134"/>
    </row>
    <row r="62" spans="1:28" s="98" customFormat="1" ht="24" customHeight="1" x14ac:dyDescent="0.5">
      <c r="A62" s="136" t="s">
        <v>304</v>
      </c>
      <c r="B62" s="199"/>
      <c r="C62" s="199"/>
      <c r="D62" s="149"/>
      <c r="E62" s="204">
        <f>SUM(E63:E65)</f>
        <v>33253</v>
      </c>
      <c r="F62" s="204">
        <f>SUM(F63:F65)</f>
        <v>16201</v>
      </c>
      <c r="G62" s="203">
        <f>SUM(G63:G65)</f>
        <v>17052</v>
      </c>
      <c r="H62" s="204">
        <v>33432</v>
      </c>
      <c r="I62" s="204">
        <v>16298</v>
      </c>
      <c r="J62" s="203">
        <v>17134</v>
      </c>
      <c r="K62" s="491">
        <v>33537</v>
      </c>
      <c r="L62" s="492">
        <v>16303</v>
      </c>
      <c r="M62" s="493">
        <v>17234</v>
      </c>
      <c r="N62" s="136" t="s">
        <v>303</v>
      </c>
      <c r="O62" s="134"/>
      <c r="R62" s="339"/>
      <c r="S62" s="337"/>
      <c r="T62" s="328"/>
      <c r="U62" s="328"/>
      <c r="V62" s="331"/>
      <c r="W62" s="331"/>
      <c r="X62" s="331"/>
      <c r="Y62" s="331"/>
      <c r="Z62" s="331"/>
      <c r="AA62" s="331"/>
      <c r="AB62" s="331"/>
    </row>
    <row r="63" spans="1:28" s="320" customFormat="1" ht="24" customHeight="1" x14ac:dyDescent="0.5">
      <c r="A63" s="191"/>
      <c r="B63" s="191" t="s">
        <v>302</v>
      </c>
      <c r="C63" s="191"/>
      <c r="D63" s="149"/>
      <c r="E63" s="204">
        <v>12662</v>
      </c>
      <c r="F63" s="203">
        <v>6021</v>
      </c>
      <c r="G63" s="202">
        <v>6641</v>
      </c>
      <c r="H63" s="204">
        <v>12719</v>
      </c>
      <c r="I63" s="203">
        <v>6063</v>
      </c>
      <c r="J63" s="202">
        <v>6656</v>
      </c>
      <c r="K63" s="499">
        <v>12707</v>
      </c>
      <c r="L63" s="500">
        <v>6047</v>
      </c>
      <c r="M63" s="501">
        <v>6660</v>
      </c>
      <c r="N63" s="134"/>
      <c r="O63" s="192" t="s">
        <v>301</v>
      </c>
      <c r="R63" s="339"/>
      <c r="S63" s="337"/>
      <c r="T63" s="328"/>
      <c r="U63" s="328"/>
      <c r="V63" s="331"/>
      <c r="W63" s="331"/>
      <c r="X63" s="331"/>
      <c r="Y63" s="331"/>
      <c r="Z63" s="331"/>
      <c r="AA63" s="331"/>
      <c r="AB63" s="331"/>
    </row>
    <row r="64" spans="1:28" ht="24" customHeight="1" x14ac:dyDescent="0.5">
      <c r="A64" s="191"/>
      <c r="B64" s="191" t="s">
        <v>300</v>
      </c>
      <c r="C64" s="191"/>
      <c r="D64" s="149"/>
      <c r="E64" s="204">
        <v>9663</v>
      </c>
      <c r="F64" s="203">
        <v>4742</v>
      </c>
      <c r="G64" s="202">
        <v>4921</v>
      </c>
      <c r="H64" s="204">
        <v>9682</v>
      </c>
      <c r="I64" s="203">
        <v>4739</v>
      </c>
      <c r="J64" s="202">
        <v>4943</v>
      </c>
      <c r="K64" s="502">
        <v>9731</v>
      </c>
      <c r="L64" s="503">
        <v>4755</v>
      </c>
      <c r="M64" s="504">
        <v>4976</v>
      </c>
      <c r="N64" s="483"/>
      <c r="O64" s="191" t="s">
        <v>299</v>
      </c>
      <c r="R64" s="135"/>
    </row>
    <row r="65" spans="1:28" s="35" customFormat="1" ht="24" customHeight="1" x14ac:dyDescent="0.5">
      <c r="A65" s="191"/>
      <c r="B65" s="191" t="s">
        <v>298</v>
      </c>
      <c r="C65" s="191"/>
      <c r="D65" s="426"/>
      <c r="E65" s="204">
        <v>10928</v>
      </c>
      <c r="F65" s="203">
        <v>5438</v>
      </c>
      <c r="G65" s="202">
        <v>5490</v>
      </c>
      <c r="H65" s="204">
        <v>11031</v>
      </c>
      <c r="I65" s="203">
        <v>5496</v>
      </c>
      <c r="J65" s="202">
        <v>5535</v>
      </c>
      <c r="K65" s="491">
        <v>11099</v>
      </c>
      <c r="L65" s="492">
        <v>5501</v>
      </c>
      <c r="M65" s="493">
        <v>5598</v>
      </c>
      <c r="N65" s="483"/>
      <c r="O65" s="191" t="s">
        <v>297</v>
      </c>
      <c r="R65" s="135"/>
      <c r="S65" s="92"/>
      <c r="T65" s="5"/>
      <c r="U65" s="5"/>
      <c r="V65" s="92"/>
      <c r="W65" s="92"/>
      <c r="X65" s="92"/>
      <c r="Y65" s="92"/>
      <c r="Z65" s="92"/>
      <c r="AA65" s="92"/>
      <c r="AB65" s="92"/>
    </row>
    <row r="66" spans="1:28" s="35" customFormat="1" ht="24" customHeight="1" x14ac:dyDescent="0.5">
      <c r="A66" s="145"/>
      <c r="B66" s="149" t="s">
        <v>125</v>
      </c>
      <c r="C66" s="149"/>
      <c r="D66" s="148"/>
      <c r="E66" s="204">
        <v>48847</v>
      </c>
      <c r="F66" s="203">
        <v>23789</v>
      </c>
      <c r="G66" s="202">
        <v>25058</v>
      </c>
      <c r="H66" s="204">
        <v>49030</v>
      </c>
      <c r="I66" s="203">
        <v>23867</v>
      </c>
      <c r="J66" s="202">
        <v>25163</v>
      </c>
      <c r="K66" s="491">
        <v>49162</v>
      </c>
      <c r="L66" s="492">
        <v>23880</v>
      </c>
      <c r="M66" s="493">
        <v>25282</v>
      </c>
      <c r="N66" s="145"/>
      <c r="O66" s="145" t="s">
        <v>124</v>
      </c>
      <c r="R66" s="92"/>
      <c r="S66" s="92"/>
      <c r="T66" s="5"/>
      <c r="U66" s="5"/>
      <c r="V66" s="92"/>
      <c r="W66" s="92"/>
      <c r="X66" s="92"/>
      <c r="Y66" s="92"/>
      <c r="Z66" s="92"/>
      <c r="AA66" s="92"/>
      <c r="AB66" s="92"/>
    </row>
    <row r="67" spans="1:28" s="35" customFormat="1" ht="24" customHeight="1" x14ac:dyDescent="0.5">
      <c r="A67" s="136" t="s">
        <v>109</v>
      </c>
      <c r="B67" s="136"/>
      <c r="C67" s="136"/>
      <c r="D67" s="136"/>
      <c r="E67" s="178">
        <f t="shared" ref="E67:G67" si="3">E68+E72</f>
        <v>128611</v>
      </c>
      <c r="F67" s="178">
        <f t="shared" si="3"/>
        <v>63608</v>
      </c>
      <c r="G67" s="143">
        <f t="shared" si="3"/>
        <v>65003</v>
      </c>
      <c r="H67" s="178">
        <v>128946</v>
      </c>
      <c r="I67" s="178">
        <v>63694</v>
      </c>
      <c r="J67" s="143">
        <v>65252</v>
      </c>
      <c r="K67" s="312">
        <v>129019</v>
      </c>
      <c r="L67" s="309">
        <v>63638</v>
      </c>
      <c r="M67" s="311">
        <v>65381</v>
      </c>
      <c r="N67" s="145" t="s">
        <v>296</v>
      </c>
      <c r="O67" s="205"/>
      <c r="R67" s="92"/>
      <c r="S67" s="92"/>
      <c r="T67" s="5"/>
      <c r="U67" s="5"/>
      <c r="V67" s="92"/>
      <c r="W67" s="92"/>
      <c r="X67" s="92"/>
      <c r="Y67" s="92"/>
      <c r="Z67" s="92"/>
      <c r="AA67" s="92"/>
      <c r="AB67" s="92"/>
    </row>
    <row r="68" spans="1:28" s="331" customFormat="1" ht="24" customHeight="1" x14ac:dyDescent="0.5">
      <c r="A68" s="136"/>
      <c r="B68" s="136" t="s">
        <v>127</v>
      </c>
      <c r="C68" s="136"/>
      <c r="D68" s="136"/>
      <c r="E68" s="204">
        <f>SUM(E69:E71)</f>
        <v>19251</v>
      </c>
      <c r="F68" s="204">
        <f>SUM(F69:F71)</f>
        <v>9295</v>
      </c>
      <c r="G68" s="203">
        <f>SUM(G69:G71)</f>
        <v>9956</v>
      </c>
      <c r="H68" s="204">
        <v>19224</v>
      </c>
      <c r="I68" s="204">
        <v>9279</v>
      </c>
      <c r="J68" s="203">
        <v>9945</v>
      </c>
      <c r="K68" s="312">
        <v>19166</v>
      </c>
      <c r="L68" s="309">
        <v>9240</v>
      </c>
      <c r="M68" s="311">
        <v>9926</v>
      </c>
      <c r="N68" s="136"/>
      <c r="O68" s="136" t="s">
        <v>126</v>
      </c>
      <c r="T68" s="328"/>
      <c r="U68" s="328"/>
    </row>
    <row r="69" spans="1:28" s="331" customFormat="1" ht="24" customHeight="1" x14ac:dyDescent="0.5">
      <c r="A69" s="136"/>
      <c r="B69" s="191" t="s">
        <v>295</v>
      </c>
      <c r="C69" s="136"/>
      <c r="D69" s="136"/>
      <c r="E69" s="204">
        <v>6331</v>
      </c>
      <c r="F69" s="203">
        <v>3004</v>
      </c>
      <c r="G69" s="202">
        <v>3327</v>
      </c>
      <c r="H69" s="204">
        <v>6317</v>
      </c>
      <c r="I69" s="203">
        <v>3007</v>
      </c>
      <c r="J69" s="202">
        <v>3310</v>
      </c>
      <c r="K69" s="491">
        <v>6289</v>
      </c>
      <c r="L69" s="492">
        <v>2978</v>
      </c>
      <c r="M69" s="493">
        <v>3311</v>
      </c>
      <c r="N69" s="136"/>
      <c r="O69" s="192" t="s">
        <v>294</v>
      </c>
      <c r="T69" s="328"/>
      <c r="U69" s="328"/>
    </row>
    <row r="70" spans="1:28" s="331" customFormat="1" ht="24" customHeight="1" x14ac:dyDescent="0.5">
      <c r="A70" s="136"/>
      <c r="B70" s="191" t="s">
        <v>293</v>
      </c>
      <c r="C70" s="136"/>
      <c r="D70" s="136"/>
      <c r="E70" s="204">
        <v>4110</v>
      </c>
      <c r="F70" s="203">
        <v>1991</v>
      </c>
      <c r="G70" s="202">
        <v>2119</v>
      </c>
      <c r="H70" s="204">
        <v>4106</v>
      </c>
      <c r="I70" s="203">
        <v>1979</v>
      </c>
      <c r="J70" s="202">
        <v>2127</v>
      </c>
      <c r="K70" s="491">
        <v>4098</v>
      </c>
      <c r="L70" s="492">
        <v>1972</v>
      </c>
      <c r="M70" s="493">
        <v>2126</v>
      </c>
      <c r="N70" s="136"/>
      <c r="O70" s="192" t="s">
        <v>292</v>
      </c>
      <c r="T70" s="328"/>
      <c r="U70" s="328"/>
    </row>
    <row r="71" spans="1:28" s="331" customFormat="1" ht="24" customHeight="1" x14ac:dyDescent="0.5">
      <c r="A71" s="136"/>
      <c r="B71" s="191" t="s">
        <v>291</v>
      </c>
      <c r="C71" s="136"/>
      <c r="D71" s="136"/>
      <c r="E71" s="204">
        <v>8810</v>
      </c>
      <c r="F71" s="203">
        <v>4300</v>
      </c>
      <c r="G71" s="202">
        <v>4510</v>
      </c>
      <c r="H71" s="204">
        <v>8801</v>
      </c>
      <c r="I71" s="203">
        <v>4293</v>
      </c>
      <c r="J71" s="202">
        <v>4508</v>
      </c>
      <c r="K71" s="312">
        <v>8779</v>
      </c>
      <c r="L71" s="309">
        <v>4290</v>
      </c>
      <c r="M71" s="311">
        <v>4489</v>
      </c>
      <c r="N71" s="136"/>
      <c r="O71" s="192" t="s">
        <v>290</v>
      </c>
      <c r="T71" s="328"/>
      <c r="U71" s="328"/>
    </row>
    <row r="72" spans="1:28" s="331" customFormat="1" ht="24" customHeight="1" x14ac:dyDescent="0.5">
      <c r="A72" s="136"/>
      <c r="B72" s="136" t="s">
        <v>125</v>
      </c>
      <c r="C72" s="136"/>
      <c r="D72" s="136"/>
      <c r="E72" s="204">
        <v>109360</v>
      </c>
      <c r="F72" s="203">
        <v>54313</v>
      </c>
      <c r="G72" s="203">
        <v>55047</v>
      </c>
      <c r="H72" s="204">
        <v>109722</v>
      </c>
      <c r="I72" s="203">
        <v>54415</v>
      </c>
      <c r="J72" s="203">
        <v>55307</v>
      </c>
      <c r="K72" s="491">
        <v>109853</v>
      </c>
      <c r="L72" s="492">
        <v>54398</v>
      </c>
      <c r="M72" s="493">
        <v>55455</v>
      </c>
      <c r="N72" s="136"/>
      <c r="O72" s="136" t="s">
        <v>124</v>
      </c>
      <c r="T72" s="328"/>
      <c r="U72" s="328"/>
    </row>
    <row r="73" spans="1:28" s="331" customFormat="1" ht="24" customHeight="1" x14ac:dyDescent="0.5">
      <c r="A73" s="136" t="s">
        <v>107</v>
      </c>
      <c r="B73" s="136"/>
      <c r="C73" s="136"/>
      <c r="D73" s="136"/>
      <c r="E73" s="178">
        <f t="shared" ref="E73:G73" si="4">E74+E78</f>
        <v>71944</v>
      </c>
      <c r="F73" s="178">
        <f t="shared" si="4"/>
        <v>35308</v>
      </c>
      <c r="G73" s="143">
        <f t="shared" si="4"/>
        <v>36636</v>
      </c>
      <c r="H73" s="178">
        <v>71922</v>
      </c>
      <c r="I73" s="178">
        <v>35301</v>
      </c>
      <c r="J73" s="143">
        <v>36621</v>
      </c>
      <c r="K73" s="491">
        <v>71775</v>
      </c>
      <c r="L73" s="492">
        <v>35172</v>
      </c>
      <c r="M73" s="493">
        <v>36603</v>
      </c>
      <c r="N73" s="136" t="s">
        <v>289</v>
      </c>
      <c r="O73" s="136"/>
      <c r="T73" s="328"/>
      <c r="U73" s="328"/>
    </row>
    <row r="74" spans="1:28" s="331" customFormat="1" ht="24" customHeight="1" x14ac:dyDescent="0.5">
      <c r="A74" s="136"/>
      <c r="B74" s="136" t="s">
        <v>127</v>
      </c>
      <c r="C74" s="136"/>
      <c r="D74" s="136"/>
      <c r="E74" s="204">
        <f>SUM(E75:E77)</f>
        <v>16742</v>
      </c>
      <c r="F74" s="204">
        <f>SUM(F75:F77)</f>
        <v>8171</v>
      </c>
      <c r="G74" s="203">
        <f>SUM(G75:G77)</f>
        <v>8571</v>
      </c>
      <c r="H74" s="204">
        <v>16676</v>
      </c>
      <c r="I74" s="204">
        <v>8154</v>
      </c>
      <c r="J74" s="203">
        <v>8522</v>
      </c>
      <c r="K74" s="491">
        <v>16573</v>
      </c>
      <c r="L74" s="492">
        <v>8089</v>
      </c>
      <c r="M74" s="493">
        <v>8484</v>
      </c>
      <c r="N74" s="136"/>
      <c r="O74" s="136" t="s">
        <v>126</v>
      </c>
      <c r="T74" s="328"/>
      <c r="U74" s="328"/>
    </row>
    <row r="75" spans="1:28" s="331" customFormat="1" ht="24" customHeight="1" x14ac:dyDescent="0.5">
      <c r="A75" s="136"/>
      <c r="B75" s="191" t="s">
        <v>288</v>
      </c>
      <c r="C75" s="136"/>
      <c r="D75" s="136"/>
      <c r="E75" s="204">
        <v>5485</v>
      </c>
      <c r="F75" s="203">
        <v>2690</v>
      </c>
      <c r="G75" s="202">
        <v>2795</v>
      </c>
      <c r="H75" s="204">
        <v>5465</v>
      </c>
      <c r="I75" s="203">
        <v>2680</v>
      </c>
      <c r="J75" s="202">
        <v>2785</v>
      </c>
      <c r="K75" s="491">
        <v>5441</v>
      </c>
      <c r="L75" s="492">
        <v>2661</v>
      </c>
      <c r="M75" s="493">
        <v>2780</v>
      </c>
      <c r="N75" s="136"/>
      <c r="O75" s="192" t="s">
        <v>287</v>
      </c>
      <c r="T75" s="328"/>
      <c r="U75" s="328"/>
    </row>
    <row r="76" spans="1:28" s="331" customFormat="1" ht="24" customHeight="1" x14ac:dyDescent="0.5">
      <c r="A76" s="136"/>
      <c r="B76" s="191" t="s">
        <v>286</v>
      </c>
      <c r="C76" s="136"/>
      <c r="D76" s="136"/>
      <c r="E76" s="204">
        <v>3362</v>
      </c>
      <c r="F76" s="203">
        <v>1559</v>
      </c>
      <c r="G76" s="202">
        <v>1803</v>
      </c>
      <c r="H76" s="204">
        <v>3315</v>
      </c>
      <c r="I76" s="203">
        <v>1539</v>
      </c>
      <c r="J76" s="202">
        <v>1776</v>
      </c>
      <c r="K76" s="491">
        <v>3270</v>
      </c>
      <c r="L76" s="492">
        <v>1516</v>
      </c>
      <c r="M76" s="493">
        <v>1754</v>
      </c>
      <c r="N76" s="136"/>
      <c r="O76" s="191" t="s">
        <v>285</v>
      </c>
      <c r="T76" s="328"/>
      <c r="U76" s="328"/>
    </row>
    <row r="77" spans="1:28" s="331" customFormat="1" ht="24" customHeight="1" x14ac:dyDescent="0.5">
      <c r="A77" s="136"/>
      <c r="B77" s="191" t="s">
        <v>284</v>
      </c>
      <c r="C77" s="136"/>
      <c r="D77" s="136"/>
      <c r="E77" s="204">
        <v>7895</v>
      </c>
      <c r="F77" s="203">
        <v>3922</v>
      </c>
      <c r="G77" s="202">
        <v>3973</v>
      </c>
      <c r="H77" s="204">
        <v>7896</v>
      </c>
      <c r="I77" s="203">
        <v>3935</v>
      </c>
      <c r="J77" s="202">
        <v>3961</v>
      </c>
      <c r="K77" s="491">
        <v>7862</v>
      </c>
      <c r="L77" s="492">
        <v>3912</v>
      </c>
      <c r="M77" s="493">
        <v>3950</v>
      </c>
      <c r="N77" s="136"/>
      <c r="O77" s="192" t="s">
        <v>283</v>
      </c>
      <c r="T77" s="328"/>
      <c r="U77" s="328"/>
    </row>
    <row r="78" spans="1:28" s="331" customFormat="1" ht="24" customHeight="1" x14ac:dyDescent="0.5">
      <c r="A78" s="180"/>
      <c r="B78" s="180" t="s">
        <v>125</v>
      </c>
      <c r="C78" s="180"/>
      <c r="D78" s="148"/>
      <c r="E78" s="204">
        <v>55202</v>
      </c>
      <c r="F78" s="203">
        <v>27137</v>
      </c>
      <c r="G78" s="202">
        <v>28065</v>
      </c>
      <c r="H78" s="204">
        <v>55246</v>
      </c>
      <c r="I78" s="203">
        <v>27147</v>
      </c>
      <c r="J78" s="202">
        <v>28099</v>
      </c>
      <c r="K78" s="491">
        <v>55202</v>
      </c>
      <c r="L78" s="492">
        <v>27083</v>
      </c>
      <c r="M78" s="493">
        <v>28119</v>
      </c>
      <c r="N78" s="136"/>
      <c r="O78" s="136" t="s">
        <v>124</v>
      </c>
      <c r="T78" s="328"/>
      <c r="U78" s="328"/>
    </row>
    <row r="79" spans="1:28" s="331" customFormat="1" ht="37.5" customHeight="1" x14ac:dyDescent="0.5">
      <c r="A79" s="180"/>
      <c r="B79" s="180"/>
      <c r="C79" s="180"/>
      <c r="D79" s="149"/>
      <c r="E79" s="201"/>
      <c r="F79" s="201"/>
      <c r="G79" s="201"/>
      <c r="H79" s="201"/>
      <c r="I79" s="201"/>
      <c r="J79" s="201"/>
      <c r="K79" s="201"/>
      <c r="L79" s="201"/>
      <c r="M79" s="201"/>
      <c r="N79" s="136"/>
      <c r="O79" s="136"/>
      <c r="P79" s="328"/>
      <c r="T79" s="328"/>
      <c r="U79" s="328"/>
    </row>
    <row r="80" spans="1:28" s="331" customFormat="1" ht="24" customHeight="1" x14ac:dyDescent="0.5">
      <c r="A80" s="180"/>
      <c r="B80" s="180"/>
      <c r="C80" s="180"/>
      <c r="D80" s="149"/>
      <c r="E80" s="201"/>
      <c r="F80" s="201"/>
      <c r="G80" s="201"/>
      <c r="H80" s="201"/>
      <c r="I80" s="201"/>
      <c r="J80" s="201"/>
      <c r="K80" s="201"/>
      <c r="L80" s="201"/>
      <c r="M80" s="201"/>
      <c r="N80" s="136"/>
      <c r="O80" s="136"/>
      <c r="T80" s="328"/>
      <c r="U80" s="328"/>
    </row>
    <row r="81" spans="1:28" s="331" customFormat="1" ht="24" customHeight="1" x14ac:dyDescent="0.5">
      <c r="A81" s="96"/>
      <c r="B81" s="96" t="s">
        <v>0</v>
      </c>
      <c r="C81" s="97">
        <v>1.2</v>
      </c>
      <c r="D81" s="96" t="s">
        <v>1022</v>
      </c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T81" s="328"/>
      <c r="U81" s="328"/>
    </row>
    <row r="82" spans="1:28" s="331" customFormat="1" ht="24" customHeight="1" x14ac:dyDescent="0.5">
      <c r="A82" s="95"/>
      <c r="B82" s="96" t="s">
        <v>17</v>
      </c>
      <c r="C82" s="97">
        <v>1.2</v>
      </c>
      <c r="D82" s="96" t="s">
        <v>1023</v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T82" s="328"/>
      <c r="U82" s="328"/>
    </row>
    <row r="83" spans="1:28" s="331" customFormat="1" ht="8.25" customHeight="1" x14ac:dyDescent="0.5">
      <c r="A83" s="93"/>
      <c r="B83" s="93"/>
      <c r="C83" s="93"/>
      <c r="D83" s="93"/>
      <c r="E83" s="93"/>
      <c r="F83" s="92"/>
      <c r="G83" s="92"/>
      <c r="H83" s="92"/>
      <c r="I83" s="92"/>
      <c r="J83" s="92"/>
      <c r="K83" s="93"/>
      <c r="L83" s="92"/>
      <c r="M83" s="92"/>
      <c r="N83" s="93"/>
      <c r="O83" s="93"/>
      <c r="T83" s="328"/>
      <c r="U83" s="328"/>
    </row>
    <row r="84" spans="1:28" s="331" customFormat="1" ht="24" customHeight="1" x14ac:dyDescent="0.5">
      <c r="A84" s="521" t="s">
        <v>197</v>
      </c>
      <c r="B84" s="521"/>
      <c r="C84" s="521"/>
      <c r="D84" s="522"/>
      <c r="E84" s="548" t="s">
        <v>194</v>
      </c>
      <c r="F84" s="549"/>
      <c r="G84" s="550"/>
      <c r="H84" s="548" t="s">
        <v>18</v>
      </c>
      <c r="I84" s="549"/>
      <c r="J84" s="550"/>
      <c r="K84" s="548" t="s">
        <v>608</v>
      </c>
      <c r="L84" s="549"/>
      <c r="M84" s="550"/>
      <c r="N84" s="527" t="s">
        <v>193</v>
      </c>
      <c r="O84" s="528"/>
      <c r="T84" s="328"/>
      <c r="U84" s="328"/>
    </row>
    <row r="85" spans="1:28" s="331" customFormat="1" ht="24" customHeight="1" x14ac:dyDescent="0.5">
      <c r="A85" s="547"/>
      <c r="B85" s="547"/>
      <c r="C85" s="547"/>
      <c r="D85" s="524"/>
      <c r="E85" s="186" t="s">
        <v>1</v>
      </c>
      <c r="F85" s="160" t="s">
        <v>2</v>
      </c>
      <c r="G85" s="429" t="s">
        <v>3</v>
      </c>
      <c r="H85" s="186" t="s">
        <v>1</v>
      </c>
      <c r="I85" s="160" t="s">
        <v>2</v>
      </c>
      <c r="J85" s="429" t="s">
        <v>3</v>
      </c>
      <c r="K85" s="186" t="s">
        <v>1</v>
      </c>
      <c r="L85" s="160" t="s">
        <v>2</v>
      </c>
      <c r="M85" s="429" t="s">
        <v>3</v>
      </c>
      <c r="N85" s="529"/>
      <c r="O85" s="530"/>
      <c r="T85" s="328"/>
      <c r="U85" s="328"/>
    </row>
    <row r="86" spans="1:28" s="331" customFormat="1" ht="24" customHeight="1" x14ac:dyDescent="0.5">
      <c r="A86" s="525"/>
      <c r="B86" s="525"/>
      <c r="C86" s="525"/>
      <c r="D86" s="526"/>
      <c r="E86" s="182" t="s">
        <v>4</v>
      </c>
      <c r="F86" s="182" t="s">
        <v>5</v>
      </c>
      <c r="G86" s="424" t="s">
        <v>6</v>
      </c>
      <c r="H86" s="182" t="s">
        <v>4</v>
      </c>
      <c r="I86" s="182" t="s">
        <v>5</v>
      </c>
      <c r="J86" s="424" t="s">
        <v>6</v>
      </c>
      <c r="K86" s="182" t="s">
        <v>4</v>
      </c>
      <c r="L86" s="182" t="s">
        <v>5</v>
      </c>
      <c r="M86" s="424" t="s">
        <v>6</v>
      </c>
      <c r="N86" s="531"/>
      <c r="O86" s="532"/>
      <c r="T86" s="328"/>
      <c r="U86" s="328"/>
    </row>
    <row r="87" spans="1:28" s="331" customFormat="1" ht="24" customHeight="1" x14ac:dyDescent="0.5">
      <c r="A87" s="136" t="s">
        <v>105</v>
      </c>
      <c r="B87" s="136"/>
      <c r="C87" s="136"/>
      <c r="D87" s="136"/>
      <c r="E87" s="178">
        <f>E88+E95</f>
        <v>127224</v>
      </c>
      <c r="F87" s="178">
        <f>F88+F95</f>
        <v>62442</v>
      </c>
      <c r="G87" s="486">
        <f>G88+G95</f>
        <v>64782</v>
      </c>
      <c r="H87" s="178">
        <v>127251</v>
      </c>
      <c r="I87" s="178">
        <v>62445</v>
      </c>
      <c r="J87" s="486">
        <v>64806</v>
      </c>
      <c r="K87" s="178">
        <v>127218</v>
      </c>
      <c r="L87" s="178">
        <v>62338</v>
      </c>
      <c r="M87" s="486">
        <v>64880</v>
      </c>
      <c r="N87" s="136" t="s">
        <v>282</v>
      </c>
      <c r="O87" s="136"/>
      <c r="T87" s="328"/>
      <c r="U87" s="328"/>
    </row>
    <row r="88" spans="1:28" s="331" customFormat="1" ht="24" customHeight="1" x14ac:dyDescent="0.5">
      <c r="A88" s="136"/>
      <c r="B88" s="136" t="s">
        <v>127</v>
      </c>
      <c r="C88" s="136"/>
      <c r="D88" s="136"/>
      <c r="E88" s="178">
        <f>SUM(E89:E94)</f>
        <v>39988</v>
      </c>
      <c r="F88" s="178">
        <f>SUM(F89:F94)</f>
        <v>19485</v>
      </c>
      <c r="G88" s="143">
        <f>SUM(G89:G94)</f>
        <v>20503</v>
      </c>
      <c r="H88" s="178">
        <v>39978</v>
      </c>
      <c r="I88" s="178">
        <v>19491</v>
      </c>
      <c r="J88" s="143">
        <v>20487</v>
      </c>
      <c r="K88" s="178">
        <v>40033</v>
      </c>
      <c r="L88" s="178">
        <v>19515</v>
      </c>
      <c r="M88" s="143">
        <v>20518</v>
      </c>
      <c r="N88" s="136"/>
      <c r="O88" s="136" t="s">
        <v>126</v>
      </c>
      <c r="T88" s="328"/>
      <c r="U88" s="328"/>
    </row>
    <row r="89" spans="1:28" ht="24" customHeight="1" x14ac:dyDescent="0.5">
      <c r="A89" s="136"/>
      <c r="B89" s="191" t="s">
        <v>281</v>
      </c>
      <c r="C89" s="136"/>
      <c r="D89" s="136"/>
      <c r="E89" s="178">
        <v>9804</v>
      </c>
      <c r="F89" s="143">
        <v>4723</v>
      </c>
      <c r="G89" s="143">
        <v>5081</v>
      </c>
      <c r="H89" s="178">
        <v>9770</v>
      </c>
      <c r="I89" s="143">
        <v>4710</v>
      </c>
      <c r="J89" s="143">
        <v>5060</v>
      </c>
      <c r="K89" s="178">
        <v>9725</v>
      </c>
      <c r="L89" s="143">
        <v>4683</v>
      </c>
      <c r="M89" s="143">
        <v>5042</v>
      </c>
      <c r="N89" s="136"/>
      <c r="O89" s="192" t="s">
        <v>280</v>
      </c>
    </row>
    <row r="90" spans="1:28" ht="24" customHeight="1" x14ac:dyDescent="0.5">
      <c r="A90" s="136"/>
      <c r="B90" s="191" t="s">
        <v>279</v>
      </c>
      <c r="C90" s="136"/>
      <c r="D90" s="136"/>
      <c r="E90" s="178">
        <v>3545</v>
      </c>
      <c r="F90" s="143">
        <v>1683</v>
      </c>
      <c r="G90" s="143">
        <v>1862</v>
      </c>
      <c r="H90" s="178">
        <v>3531</v>
      </c>
      <c r="I90" s="143">
        <v>1672</v>
      </c>
      <c r="J90" s="143">
        <v>1859</v>
      </c>
      <c r="K90" s="178">
        <v>3521</v>
      </c>
      <c r="L90" s="143">
        <v>1676</v>
      </c>
      <c r="M90" s="143">
        <v>1845</v>
      </c>
      <c r="N90" s="136"/>
      <c r="O90" s="192" t="s">
        <v>278</v>
      </c>
    </row>
    <row r="91" spans="1:28" ht="24" customHeight="1" x14ac:dyDescent="0.5">
      <c r="A91" s="136"/>
      <c r="B91" s="191" t="s">
        <v>277</v>
      </c>
      <c r="C91" s="136"/>
      <c r="D91" s="136"/>
      <c r="E91" s="178">
        <v>1982</v>
      </c>
      <c r="F91" s="143">
        <v>966</v>
      </c>
      <c r="G91" s="143">
        <v>1016</v>
      </c>
      <c r="H91" s="178">
        <v>1973</v>
      </c>
      <c r="I91" s="143">
        <v>965</v>
      </c>
      <c r="J91" s="143">
        <v>1008</v>
      </c>
      <c r="K91" s="178">
        <v>1970</v>
      </c>
      <c r="L91" s="143">
        <v>975</v>
      </c>
      <c r="M91" s="143">
        <v>995</v>
      </c>
      <c r="N91" s="136"/>
      <c r="O91" s="192" t="s">
        <v>276</v>
      </c>
    </row>
    <row r="92" spans="1:28" s="98" customFormat="1" ht="24" customHeight="1" x14ac:dyDescent="0.5">
      <c r="A92" s="180"/>
      <c r="B92" s="191" t="s">
        <v>275</v>
      </c>
      <c r="C92" s="134"/>
      <c r="D92" s="134"/>
      <c r="E92" s="178">
        <v>3571</v>
      </c>
      <c r="F92" s="143">
        <v>1690</v>
      </c>
      <c r="G92" s="484">
        <v>1881</v>
      </c>
      <c r="H92" s="178">
        <v>3572</v>
      </c>
      <c r="I92" s="143">
        <v>1692</v>
      </c>
      <c r="J92" s="484">
        <v>1880</v>
      </c>
      <c r="K92" s="178">
        <v>3608</v>
      </c>
      <c r="L92" s="143">
        <v>1712</v>
      </c>
      <c r="M92" s="484">
        <v>1896</v>
      </c>
      <c r="N92" s="134"/>
      <c r="O92" s="192" t="s">
        <v>274</v>
      </c>
      <c r="R92" s="331"/>
      <c r="S92" s="331"/>
      <c r="T92" s="328"/>
      <c r="U92" s="328"/>
      <c r="V92" s="331"/>
      <c r="W92" s="331"/>
      <c r="X92" s="331"/>
      <c r="Y92" s="331"/>
      <c r="Z92" s="331"/>
      <c r="AA92" s="331"/>
      <c r="AB92" s="331"/>
    </row>
    <row r="93" spans="1:28" s="320" customFormat="1" ht="24" customHeight="1" x14ac:dyDescent="0.5">
      <c r="A93" s="180"/>
      <c r="B93" s="191" t="s">
        <v>273</v>
      </c>
      <c r="C93" s="180"/>
      <c r="D93" s="148"/>
      <c r="E93" s="178">
        <v>12538</v>
      </c>
      <c r="F93" s="143">
        <v>6237</v>
      </c>
      <c r="G93" s="484">
        <v>6301</v>
      </c>
      <c r="H93" s="178">
        <v>12581</v>
      </c>
      <c r="I93" s="143">
        <v>6251</v>
      </c>
      <c r="J93" s="484">
        <v>6330</v>
      </c>
      <c r="K93" s="178">
        <v>12652</v>
      </c>
      <c r="L93" s="143">
        <v>6287</v>
      </c>
      <c r="M93" s="484">
        <v>6365</v>
      </c>
      <c r="N93" s="136"/>
      <c r="O93" s="192" t="s">
        <v>272</v>
      </c>
      <c r="R93" s="331"/>
      <c r="S93" s="331"/>
      <c r="T93" s="328"/>
      <c r="U93" s="328"/>
      <c r="V93" s="331"/>
      <c r="W93" s="331"/>
      <c r="X93" s="331"/>
      <c r="Y93" s="331"/>
      <c r="Z93" s="331"/>
      <c r="AA93" s="331"/>
      <c r="AB93" s="331"/>
    </row>
    <row r="94" spans="1:28" ht="24" customHeight="1" x14ac:dyDescent="0.5">
      <c r="A94" s="426"/>
      <c r="B94" s="191" t="s">
        <v>271</v>
      </c>
      <c r="C94" s="426"/>
      <c r="D94" s="426"/>
      <c r="E94" s="178">
        <v>8548</v>
      </c>
      <c r="F94" s="143">
        <v>4186</v>
      </c>
      <c r="G94" s="484">
        <v>4362</v>
      </c>
      <c r="H94" s="178">
        <v>8551</v>
      </c>
      <c r="I94" s="143">
        <v>4201</v>
      </c>
      <c r="J94" s="484">
        <v>4350</v>
      </c>
      <c r="K94" s="178">
        <v>8557</v>
      </c>
      <c r="L94" s="143">
        <v>4182</v>
      </c>
      <c r="M94" s="484">
        <v>4375</v>
      </c>
      <c r="N94" s="136"/>
      <c r="O94" s="192" t="s">
        <v>270</v>
      </c>
    </row>
    <row r="95" spans="1:28" s="35" customFormat="1" ht="24" customHeight="1" x14ac:dyDescent="0.5">
      <c r="A95" s="145"/>
      <c r="B95" s="149" t="s">
        <v>125</v>
      </c>
      <c r="C95" s="149"/>
      <c r="D95" s="148"/>
      <c r="E95" s="178">
        <v>87236</v>
      </c>
      <c r="F95" s="143">
        <v>42957</v>
      </c>
      <c r="G95" s="484">
        <v>44279</v>
      </c>
      <c r="H95" s="178">
        <v>87273</v>
      </c>
      <c r="I95" s="143">
        <v>42954</v>
      </c>
      <c r="J95" s="484">
        <v>44319</v>
      </c>
      <c r="K95" s="178">
        <v>87185</v>
      </c>
      <c r="L95" s="143">
        <v>42823</v>
      </c>
      <c r="M95" s="484">
        <v>44362</v>
      </c>
      <c r="N95" s="136"/>
      <c r="O95" s="136" t="s">
        <v>124</v>
      </c>
      <c r="R95" s="92"/>
      <c r="S95" s="92"/>
      <c r="T95" s="5"/>
      <c r="U95" s="5"/>
      <c r="V95" s="92"/>
      <c r="W95" s="92"/>
      <c r="X95" s="92"/>
      <c r="Y95" s="92"/>
      <c r="Z95" s="92"/>
      <c r="AA95" s="92"/>
      <c r="AB95" s="92"/>
    </row>
    <row r="96" spans="1:28" s="35" customFormat="1" ht="24" customHeight="1" x14ac:dyDescent="0.5">
      <c r="A96" s="136" t="s">
        <v>103</v>
      </c>
      <c r="B96" s="136"/>
      <c r="C96" s="199"/>
      <c r="D96" s="136"/>
      <c r="E96" s="143">
        <f>E97+E100</f>
        <v>43288</v>
      </c>
      <c r="F96" s="143">
        <f>F97+F100</f>
        <v>21520</v>
      </c>
      <c r="G96" s="143">
        <f>G97+G100</f>
        <v>21768</v>
      </c>
      <c r="H96" s="143">
        <v>43300</v>
      </c>
      <c r="I96" s="143">
        <v>21522</v>
      </c>
      <c r="J96" s="143">
        <v>21778</v>
      </c>
      <c r="K96" s="143">
        <v>43354</v>
      </c>
      <c r="L96" s="143">
        <v>21541</v>
      </c>
      <c r="M96" s="143">
        <v>21813</v>
      </c>
      <c r="N96" s="136" t="s">
        <v>269</v>
      </c>
      <c r="O96" s="200"/>
      <c r="R96" s="92"/>
      <c r="S96" s="92"/>
      <c r="T96" s="5"/>
      <c r="U96" s="5"/>
      <c r="V96" s="92"/>
      <c r="W96" s="92"/>
      <c r="X96" s="92"/>
      <c r="Y96" s="92"/>
      <c r="Z96" s="92"/>
      <c r="AA96" s="92"/>
      <c r="AB96" s="92"/>
    </row>
    <row r="97" spans="1:28" s="35" customFormat="1" ht="24" customHeight="1" x14ac:dyDescent="0.5">
      <c r="A97" s="136"/>
      <c r="B97" s="136" t="s">
        <v>127</v>
      </c>
      <c r="C97" s="136"/>
      <c r="D97" s="136"/>
      <c r="E97" s="178">
        <f>SUM(E98:E99)</f>
        <v>10122</v>
      </c>
      <c r="F97" s="178">
        <f>SUM(F98:F99)</f>
        <v>4947</v>
      </c>
      <c r="G97" s="143">
        <f>SUM(G98:G99)</f>
        <v>5175</v>
      </c>
      <c r="H97" s="178">
        <v>10099</v>
      </c>
      <c r="I97" s="178">
        <v>4949</v>
      </c>
      <c r="J97" s="143">
        <v>5150</v>
      </c>
      <c r="K97" s="178">
        <v>10060</v>
      </c>
      <c r="L97" s="178">
        <v>4924</v>
      </c>
      <c r="M97" s="143">
        <v>5136</v>
      </c>
      <c r="N97" s="136"/>
      <c r="O97" s="136" t="s">
        <v>126</v>
      </c>
      <c r="R97" s="92"/>
      <c r="S97" s="92"/>
      <c r="T97" s="5"/>
      <c r="U97" s="5"/>
      <c r="V97" s="92"/>
      <c r="W97" s="92"/>
      <c r="X97" s="92"/>
      <c r="Y97" s="92"/>
      <c r="Z97" s="92"/>
      <c r="AA97" s="92"/>
      <c r="AB97" s="92"/>
    </row>
    <row r="98" spans="1:28" s="331" customFormat="1" ht="24" customHeight="1" x14ac:dyDescent="0.5">
      <c r="A98" s="191"/>
      <c r="B98" s="191" t="s">
        <v>268</v>
      </c>
      <c r="C98" s="191"/>
      <c r="D98" s="136"/>
      <c r="E98" s="178">
        <v>5307</v>
      </c>
      <c r="F98" s="143">
        <v>2551</v>
      </c>
      <c r="G98" s="484">
        <v>2756</v>
      </c>
      <c r="H98" s="178">
        <v>5288</v>
      </c>
      <c r="I98" s="143">
        <v>2546</v>
      </c>
      <c r="J98" s="484">
        <v>2742</v>
      </c>
      <c r="K98" s="178">
        <v>5247</v>
      </c>
      <c r="L98" s="143">
        <v>2524</v>
      </c>
      <c r="M98" s="484">
        <v>2723</v>
      </c>
      <c r="N98" s="192"/>
      <c r="O98" s="192" t="s">
        <v>267</v>
      </c>
      <c r="T98" s="328"/>
      <c r="U98" s="328"/>
    </row>
    <row r="99" spans="1:28" s="331" customFormat="1" ht="24" customHeight="1" x14ac:dyDescent="0.5">
      <c r="A99" s="191"/>
      <c r="B99" s="191" t="s">
        <v>266</v>
      </c>
      <c r="C99" s="191"/>
      <c r="D99" s="136"/>
      <c r="E99" s="178">
        <v>4815</v>
      </c>
      <c r="F99" s="143">
        <v>2396</v>
      </c>
      <c r="G99" s="484">
        <v>2419</v>
      </c>
      <c r="H99" s="178">
        <v>4811</v>
      </c>
      <c r="I99" s="143">
        <v>2403</v>
      </c>
      <c r="J99" s="484">
        <v>2408</v>
      </c>
      <c r="K99" s="178">
        <v>4813</v>
      </c>
      <c r="L99" s="143">
        <v>2400</v>
      </c>
      <c r="M99" s="484">
        <v>2413</v>
      </c>
      <c r="N99" s="192"/>
      <c r="O99" s="192" t="s">
        <v>265</v>
      </c>
      <c r="T99" s="328"/>
      <c r="U99" s="328"/>
    </row>
    <row r="100" spans="1:28" s="331" customFormat="1" ht="21" customHeight="1" x14ac:dyDescent="0.5">
      <c r="A100" s="136"/>
      <c r="B100" s="136" t="s">
        <v>125</v>
      </c>
      <c r="C100" s="136"/>
      <c r="D100" s="136"/>
      <c r="E100" s="178">
        <v>33166</v>
      </c>
      <c r="F100" s="143">
        <v>16573</v>
      </c>
      <c r="G100" s="484">
        <v>16593</v>
      </c>
      <c r="H100" s="178">
        <v>33201</v>
      </c>
      <c r="I100" s="143">
        <v>16573</v>
      </c>
      <c r="J100" s="484">
        <v>16628</v>
      </c>
      <c r="K100" s="178">
        <v>33294</v>
      </c>
      <c r="L100" s="143">
        <v>16617</v>
      </c>
      <c r="M100" s="484">
        <v>16677</v>
      </c>
      <c r="N100" s="136"/>
      <c r="O100" s="136" t="s">
        <v>124</v>
      </c>
      <c r="T100" s="328"/>
      <c r="U100" s="328"/>
    </row>
    <row r="101" spans="1:28" s="331" customFormat="1" ht="21" customHeight="1" x14ac:dyDescent="0.5">
      <c r="A101" s="136" t="s">
        <v>101</v>
      </c>
      <c r="B101" s="136"/>
      <c r="C101" s="136"/>
      <c r="D101" s="136"/>
      <c r="E101" s="494">
        <f>E102+E104</f>
        <v>83043</v>
      </c>
      <c r="F101" s="494">
        <f>F102+F104</f>
        <v>41473</v>
      </c>
      <c r="G101" s="494">
        <f>G102+G104</f>
        <v>41570</v>
      </c>
      <c r="H101" s="494">
        <v>83009</v>
      </c>
      <c r="I101" s="494">
        <v>41430</v>
      </c>
      <c r="J101" s="494">
        <v>41579</v>
      </c>
      <c r="K101" s="494">
        <v>82956</v>
      </c>
      <c r="L101" s="494">
        <v>41293</v>
      </c>
      <c r="M101" s="494">
        <v>41663</v>
      </c>
      <c r="N101" s="136" t="s">
        <v>264</v>
      </c>
      <c r="O101" s="136"/>
      <c r="T101" s="328"/>
      <c r="U101" s="328"/>
    </row>
    <row r="102" spans="1:28" s="331" customFormat="1" ht="21" customHeight="1" x14ac:dyDescent="0.5">
      <c r="A102" s="136"/>
      <c r="B102" s="136" t="s">
        <v>127</v>
      </c>
      <c r="C102" s="136"/>
      <c r="D102" s="136"/>
      <c r="E102" s="178">
        <v>14035</v>
      </c>
      <c r="F102" s="143">
        <v>6787</v>
      </c>
      <c r="G102" s="484">
        <v>7248</v>
      </c>
      <c r="H102" s="178">
        <v>13978</v>
      </c>
      <c r="I102" s="143">
        <v>6731</v>
      </c>
      <c r="J102" s="484">
        <v>7247</v>
      </c>
      <c r="K102" s="178">
        <v>13873</v>
      </c>
      <c r="L102" s="143">
        <v>6660</v>
      </c>
      <c r="M102" s="484">
        <v>7213</v>
      </c>
      <c r="N102" s="136"/>
      <c r="O102" s="136" t="s">
        <v>126</v>
      </c>
      <c r="T102" s="327"/>
      <c r="U102" s="327"/>
      <c r="W102" s="98"/>
      <c r="X102" s="98"/>
      <c r="Y102" s="98"/>
      <c r="Z102" s="98"/>
      <c r="AB102" s="98"/>
    </row>
    <row r="103" spans="1:28" s="331" customFormat="1" ht="21" customHeight="1" x14ac:dyDescent="0.5">
      <c r="A103" s="136"/>
      <c r="B103" s="191" t="s">
        <v>263</v>
      </c>
      <c r="C103" s="136"/>
      <c r="D103" s="136"/>
      <c r="E103" s="178">
        <v>14035</v>
      </c>
      <c r="F103" s="143">
        <v>6787</v>
      </c>
      <c r="G103" s="484">
        <v>7248</v>
      </c>
      <c r="H103" s="178">
        <v>13978</v>
      </c>
      <c r="I103" s="143">
        <v>6731</v>
      </c>
      <c r="J103" s="484">
        <v>7247</v>
      </c>
      <c r="K103" s="178">
        <v>13873</v>
      </c>
      <c r="L103" s="143">
        <v>6660</v>
      </c>
      <c r="M103" s="484">
        <v>7213</v>
      </c>
      <c r="N103" s="136"/>
      <c r="O103" s="192" t="s">
        <v>262</v>
      </c>
      <c r="T103" s="329"/>
      <c r="U103" s="329"/>
      <c r="W103" s="320"/>
      <c r="X103" s="320"/>
      <c r="Y103" s="320"/>
      <c r="Z103" s="320"/>
      <c r="AB103" s="320"/>
    </row>
    <row r="104" spans="1:28" s="331" customFormat="1" ht="21" customHeight="1" x14ac:dyDescent="0.5">
      <c r="A104" s="136"/>
      <c r="B104" s="136" t="s">
        <v>125</v>
      </c>
      <c r="C104" s="136"/>
      <c r="D104" s="136"/>
      <c r="E104" s="178">
        <v>69008</v>
      </c>
      <c r="F104" s="143">
        <v>34686</v>
      </c>
      <c r="G104" s="484">
        <v>34322</v>
      </c>
      <c r="H104" s="178">
        <v>69031</v>
      </c>
      <c r="I104" s="143">
        <v>34699</v>
      </c>
      <c r="J104" s="484">
        <v>34332</v>
      </c>
      <c r="K104" s="178">
        <v>69083</v>
      </c>
      <c r="L104" s="143">
        <v>34633</v>
      </c>
      <c r="M104" s="484">
        <v>34450</v>
      </c>
      <c r="N104" s="136"/>
      <c r="O104" s="136" t="s">
        <v>124</v>
      </c>
      <c r="T104" s="328"/>
      <c r="U104" s="328"/>
    </row>
    <row r="105" spans="1:28" s="331" customFormat="1" ht="21" customHeight="1" x14ac:dyDescent="0.5">
      <c r="A105" s="136" t="s">
        <v>99</v>
      </c>
      <c r="B105" s="136"/>
      <c r="C105" s="136"/>
      <c r="D105" s="136"/>
      <c r="E105" s="494">
        <f>E106+E108</f>
        <v>77797</v>
      </c>
      <c r="F105" s="494">
        <f>F106+F108</f>
        <v>38749</v>
      </c>
      <c r="G105" s="494">
        <f>G106+G108</f>
        <v>39048</v>
      </c>
      <c r="H105" s="494">
        <v>77787</v>
      </c>
      <c r="I105" s="494">
        <v>38719</v>
      </c>
      <c r="J105" s="494">
        <v>39068</v>
      </c>
      <c r="K105" s="494">
        <v>77767</v>
      </c>
      <c r="L105" s="494">
        <v>38669</v>
      </c>
      <c r="M105" s="494">
        <v>39098</v>
      </c>
      <c r="N105" s="136" t="s">
        <v>261</v>
      </c>
      <c r="O105" s="136"/>
      <c r="T105" s="42"/>
      <c r="U105" s="42"/>
      <c r="W105" s="332"/>
      <c r="X105" s="332"/>
      <c r="Y105" s="332"/>
      <c r="Z105" s="332"/>
      <c r="AB105" s="332"/>
    </row>
    <row r="106" spans="1:28" s="331" customFormat="1" ht="21" customHeight="1" x14ac:dyDescent="0.5">
      <c r="A106" s="136"/>
      <c r="B106" s="136" t="s">
        <v>127</v>
      </c>
      <c r="C106" s="136"/>
      <c r="D106" s="136"/>
      <c r="E106" s="178">
        <v>6186</v>
      </c>
      <c r="F106" s="143">
        <v>3014</v>
      </c>
      <c r="G106" s="484">
        <v>3172</v>
      </c>
      <c r="H106" s="178">
        <v>6146</v>
      </c>
      <c r="I106" s="143">
        <v>2990</v>
      </c>
      <c r="J106" s="484">
        <v>3156</v>
      </c>
      <c r="K106" s="178">
        <v>6134</v>
      </c>
      <c r="L106" s="143">
        <v>2982</v>
      </c>
      <c r="M106" s="484">
        <v>3152</v>
      </c>
      <c r="N106" s="136"/>
      <c r="O106" s="136" t="s">
        <v>126</v>
      </c>
      <c r="T106" s="42"/>
      <c r="U106" s="42"/>
      <c r="W106" s="332"/>
      <c r="X106" s="332"/>
      <c r="Y106" s="332"/>
      <c r="Z106" s="332"/>
      <c r="AB106" s="332"/>
    </row>
    <row r="107" spans="1:28" s="331" customFormat="1" ht="21" customHeight="1" x14ac:dyDescent="0.5">
      <c r="A107" s="136"/>
      <c r="B107" s="191" t="s">
        <v>260</v>
      </c>
      <c r="C107" s="136"/>
      <c r="D107" s="136"/>
      <c r="E107" s="178">
        <v>6186</v>
      </c>
      <c r="F107" s="143">
        <v>3014</v>
      </c>
      <c r="G107" s="484">
        <v>3172</v>
      </c>
      <c r="H107" s="178">
        <v>6146</v>
      </c>
      <c r="I107" s="143">
        <v>2990</v>
      </c>
      <c r="J107" s="484">
        <v>3156</v>
      </c>
      <c r="K107" s="178">
        <v>6134</v>
      </c>
      <c r="L107" s="143">
        <v>2982</v>
      </c>
      <c r="M107" s="484">
        <v>3152</v>
      </c>
      <c r="N107" s="136"/>
      <c r="O107" s="192" t="s">
        <v>259</v>
      </c>
      <c r="T107" s="42"/>
      <c r="U107" s="42"/>
      <c r="W107" s="332"/>
      <c r="X107" s="332"/>
      <c r="Y107" s="332"/>
      <c r="Z107" s="332"/>
      <c r="AB107" s="332"/>
    </row>
    <row r="108" spans="1:28" s="331" customFormat="1" ht="21" customHeight="1" x14ac:dyDescent="0.5">
      <c r="A108" s="136"/>
      <c r="B108" s="136" t="s">
        <v>125</v>
      </c>
      <c r="C108" s="136"/>
      <c r="D108" s="136"/>
      <c r="E108" s="178">
        <v>71611</v>
      </c>
      <c r="F108" s="143">
        <v>35735</v>
      </c>
      <c r="G108" s="484">
        <v>35876</v>
      </c>
      <c r="H108" s="178">
        <v>71641</v>
      </c>
      <c r="I108" s="143">
        <v>35729</v>
      </c>
      <c r="J108" s="484">
        <v>35912</v>
      </c>
      <c r="K108" s="178">
        <v>71633</v>
      </c>
      <c r="L108" s="143">
        <v>35687</v>
      </c>
      <c r="M108" s="484">
        <v>35946</v>
      </c>
      <c r="N108" s="136"/>
      <c r="O108" s="136" t="s">
        <v>124</v>
      </c>
      <c r="T108" s="42"/>
      <c r="U108" s="42"/>
      <c r="W108" s="99"/>
      <c r="X108" s="99"/>
      <c r="Y108" s="332"/>
      <c r="Z108" s="332"/>
      <c r="AB108" s="99"/>
    </row>
    <row r="109" spans="1:28" s="331" customFormat="1" ht="24" customHeight="1" x14ac:dyDescent="0.5">
      <c r="A109" s="96"/>
      <c r="B109" s="96" t="s">
        <v>0</v>
      </c>
      <c r="C109" s="97">
        <v>1.2</v>
      </c>
      <c r="D109" s="96" t="s">
        <v>1022</v>
      </c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T109" s="42"/>
      <c r="U109" s="42"/>
      <c r="W109" s="332"/>
      <c r="X109" s="332"/>
      <c r="Y109" s="332"/>
      <c r="Z109" s="332"/>
      <c r="AB109" s="332"/>
    </row>
    <row r="110" spans="1:28" s="331" customFormat="1" ht="24" customHeight="1" x14ac:dyDescent="0.5">
      <c r="A110" s="95"/>
      <c r="B110" s="96" t="s">
        <v>17</v>
      </c>
      <c r="C110" s="97">
        <v>1.2</v>
      </c>
      <c r="D110" s="96" t="s">
        <v>1023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T110" s="295"/>
      <c r="U110" s="295"/>
      <c r="W110" s="332"/>
      <c r="X110" s="332"/>
      <c r="Y110" s="334"/>
      <c r="Z110" s="334"/>
      <c r="AB110" s="332"/>
    </row>
    <row r="111" spans="1:28" s="331" customFormat="1" ht="24" customHeight="1" x14ac:dyDescent="0.5">
      <c r="A111" s="93"/>
      <c r="B111" s="93"/>
      <c r="C111" s="93"/>
      <c r="D111" s="93"/>
      <c r="E111" s="93"/>
      <c r="F111" s="92"/>
      <c r="G111" s="92"/>
      <c r="H111" s="92"/>
      <c r="I111" s="92"/>
      <c r="J111" s="92"/>
      <c r="K111" s="93"/>
      <c r="L111" s="92"/>
      <c r="M111" s="92"/>
      <c r="N111" s="93"/>
      <c r="O111" s="93"/>
      <c r="T111" s="42"/>
      <c r="U111" s="42"/>
      <c r="W111" s="332"/>
      <c r="X111" s="332"/>
      <c r="Y111" s="337"/>
      <c r="Z111" s="337"/>
      <c r="AB111" s="332"/>
    </row>
    <row r="112" spans="1:28" s="331" customFormat="1" ht="24" customHeight="1" x14ac:dyDescent="0.5">
      <c r="A112" s="521" t="s">
        <v>197</v>
      </c>
      <c r="B112" s="521"/>
      <c r="C112" s="521"/>
      <c r="D112" s="522"/>
      <c r="E112" s="548" t="s">
        <v>194</v>
      </c>
      <c r="F112" s="549"/>
      <c r="G112" s="550"/>
      <c r="H112" s="548" t="s">
        <v>18</v>
      </c>
      <c r="I112" s="549"/>
      <c r="J112" s="550"/>
      <c r="K112" s="548" t="s">
        <v>608</v>
      </c>
      <c r="L112" s="549"/>
      <c r="M112" s="550"/>
      <c r="N112" s="527" t="s">
        <v>193</v>
      </c>
      <c r="O112" s="528"/>
      <c r="T112" s="42"/>
      <c r="U112" s="42"/>
      <c r="W112" s="332"/>
      <c r="X112" s="332"/>
      <c r="Y112" s="337"/>
      <c r="Z112" s="337"/>
      <c r="AB112" s="332"/>
    </row>
    <row r="113" spans="1:28" s="331" customFormat="1" ht="24" customHeight="1" x14ac:dyDescent="0.5">
      <c r="A113" s="547"/>
      <c r="B113" s="547"/>
      <c r="C113" s="547"/>
      <c r="D113" s="524"/>
      <c r="E113" s="186" t="s">
        <v>1</v>
      </c>
      <c r="F113" s="160" t="s">
        <v>2</v>
      </c>
      <c r="G113" s="429" t="s">
        <v>3</v>
      </c>
      <c r="H113" s="186" t="s">
        <v>1</v>
      </c>
      <c r="I113" s="160" t="s">
        <v>2</v>
      </c>
      <c r="J113" s="429" t="s">
        <v>3</v>
      </c>
      <c r="K113" s="186" t="s">
        <v>1</v>
      </c>
      <c r="L113" s="160" t="s">
        <v>2</v>
      </c>
      <c r="M113" s="429" t="s">
        <v>3</v>
      </c>
      <c r="N113" s="529"/>
      <c r="O113" s="530"/>
      <c r="T113" s="42"/>
      <c r="U113" s="42"/>
      <c r="W113" s="332"/>
      <c r="X113" s="332"/>
      <c r="Y113" s="337"/>
      <c r="Z113" s="337"/>
      <c r="AB113" s="332"/>
    </row>
    <row r="114" spans="1:28" s="331" customFormat="1" ht="24" customHeight="1" x14ac:dyDescent="0.5">
      <c r="A114" s="525"/>
      <c r="B114" s="525"/>
      <c r="C114" s="525"/>
      <c r="D114" s="526"/>
      <c r="E114" s="182" t="s">
        <v>4</v>
      </c>
      <c r="F114" s="182" t="s">
        <v>5</v>
      </c>
      <c r="G114" s="424" t="s">
        <v>6</v>
      </c>
      <c r="H114" s="182" t="s">
        <v>4</v>
      </c>
      <c r="I114" s="182" t="s">
        <v>5</v>
      </c>
      <c r="J114" s="424" t="s">
        <v>6</v>
      </c>
      <c r="K114" s="182" t="s">
        <v>4</v>
      </c>
      <c r="L114" s="182" t="s">
        <v>5</v>
      </c>
      <c r="M114" s="424" t="s">
        <v>6</v>
      </c>
      <c r="N114" s="531"/>
      <c r="O114" s="532"/>
      <c r="T114" s="42"/>
      <c r="U114" s="42"/>
      <c r="W114" s="332"/>
      <c r="X114" s="332"/>
      <c r="Y114" s="337"/>
      <c r="Z114" s="337"/>
      <c r="AB114" s="332"/>
    </row>
    <row r="115" spans="1:28" s="331" customFormat="1" ht="24" customHeight="1" x14ac:dyDescent="0.5">
      <c r="A115" s="136" t="s">
        <v>97</v>
      </c>
      <c r="B115" s="134"/>
      <c r="C115" s="134"/>
      <c r="D115" s="134"/>
      <c r="E115" s="178">
        <f>E116+E120</f>
        <v>117409</v>
      </c>
      <c r="F115" s="178">
        <f>F116+F120</f>
        <v>57268</v>
      </c>
      <c r="G115" s="486">
        <f>G116+G120</f>
        <v>60141</v>
      </c>
      <c r="H115" s="178">
        <v>117590</v>
      </c>
      <c r="I115" s="178">
        <v>57385</v>
      </c>
      <c r="J115" s="486">
        <v>60205</v>
      </c>
      <c r="K115" s="178">
        <v>117473</v>
      </c>
      <c r="L115" s="178">
        <v>57253</v>
      </c>
      <c r="M115" s="486">
        <v>60220</v>
      </c>
      <c r="N115" s="136" t="s">
        <v>258</v>
      </c>
      <c r="O115" s="134"/>
      <c r="T115" s="42"/>
      <c r="U115" s="42"/>
      <c r="W115" s="332"/>
      <c r="X115" s="332"/>
      <c r="Y115" s="337"/>
      <c r="Z115" s="337"/>
      <c r="AB115" s="332"/>
    </row>
    <row r="116" spans="1:28" s="331" customFormat="1" ht="24" customHeight="1" x14ac:dyDescent="0.5">
      <c r="A116" s="136"/>
      <c r="B116" s="136" t="s">
        <v>127</v>
      </c>
      <c r="C116" s="136"/>
      <c r="D116" s="136"/>
      <c r="E116" s="178">
        <f>SUM(E117:E119)</f>
        <v>24274</v>
      </c>
      <c r="F116" s="178">
        <f>SUM(F117:F119)</f>
        <v>11683</v>
      </c>
      <c r="G116" s="143">
        <f>SUM(G117:G119)</f>
        <v>12591</v>
      </c>
      <c r="H116" s="178">
        <v>24279</v>
      </c>
      <c r="I116" s="178">
        <v>11690</v>
      </c>
      <c r="J116" s="143">
        <v>12589</v>
      </c>
      <c r="K116" s="178">
        <v>24150</v>
      </c>
      <c r="L116" s="178">
        <v>11615</v>
      </c>
      <c r="M116" s="143">
        <v>12535</v>
      </c>
      <c r="N116" s="136"/>
      <c r="O116" s="136" t="s">
        <v>126</v>
      </c>
      <c r="T116" s="42"/>
      <c r="U116" s="42"/>
      <c r="W116" s="332"/>
      <c r="X116" s="332"/>
      <c r="Y116" s="337"/>
      <c r="Z116" s="337"/>
      <c r="AB116" s="332"/>
    </row>
    <row r="117" spans="1:28" s="331" customFormat="1" ht="24" customHeight="1" x14ac:dyDescent="0.5">
      <c r="A117" s="136"/>
      <c r="B117" s="191" t="s">
        <v>257</v>
      </c>
      <c r="C117" s="136"/>
      <c r="D117" s="136"/>
      <c r="E117" s="178">
        <v>5351</v>
      </c>
      <c r="F117" s="143">
        <v>2619</v>
      </c>
      <c r="G117" s="484">
        <v>2732</v>
      </c>
      <c r="H117" s="178">
        <v>5369</v>
      </c>
      <c r="I117" s="143">
        <v>2640</v>
      </c>
      <c r="J117" s="484">
        <v>2729</v>
      </c>
      <c r="K117" s="178">
        <v>5341</v>
      </c>
      <c r="L117" s="143">
        <v>2614</v>
      </c>
      <c r="M117" s="484">
        <v>2727</v>
      </c>
      <c r="N117" s="136"/>
      <c r="O117" s="192" t="s">
        <v>256</v>
      </c>
      <c r="T117" s="42"/>
      <c r="U117" s="42"/>
      <c r="W117" s="332"/>
      <c r="X117" s="332"/>
      <c r="Y117" s="337"/>
      <c r="Z117" s="337"/>
      <c r="AB117" s="332"/>
    </row>
    <row r="118" spans="1:28" s="98" customFormat="1" ht="24" customHeight="1" x14ac:dyDescent="0.5">
      <c r="A118" s="180"/>
      <c r="B118" s="191" t="s">
        <v>255</v>
      </c>
      <c r="C118" s="136"/>
      <c r="D118" s="136"/>
      <c r="E118" s="178">
        <v>14149</v>
      </c>
      <c r="F118" s="143">
        <v>6680</v>
      </c>
      <c r="G118" s="484">
        <v>7469</v>
      </c>
      <c r="H118" s="178">
        <v>14121</v>
      </c>
      <c r="I118" s="143">
        <v>6662</v>
      </c>
      <c r="J118" s="484">
        <v>7459</v>
      </c>
      <c r="K118" s="178">
        <v>14021</v>
      </c>
      <c r="L118" s="143">
        <v>6619</v>
      </c>
      <c r="M118" s="484">
        <v>7402</v>
      </c>
      <c r="N118" s="136"/>
      <c r="O118" s="191" t="s">
        <v>254</v>
      </c>
      <c r="R118" s="331"/>
      <c r="S118" s="331"/>
      <c r="T118" s="42"/>
      <c r="U118" s="42"/>
      <c r="V118" s="331"/>
      <c r="W118" s="332"/>
      <c r="X118" s="332"/>
      <c r="Y118" s="337"/>
      <c r="Z118" s="337"/>
      <c r="AA118" s="331"/>
      <c r="AB118" s="332"/>
    </row>
    <row r="119" spans="1:28" s="320" customFormat="1" ht="24" customHeight="1" x14ac:dyDescent="0.5">
      <c r="A119" s="180"/>
      <c r="B119" s="191" t="s">
        <v>253</v>
      </c>
      <c r="C119" s="136"/>
      <c r="D119" s="136"/>
      <c r="E119" s="178">
        <v>4774</v>
      </c>
      <c r="F119" s="143">
        <v>2384</v>
      </c>
      <c r="G119" s="484">
        <v>2390</v>
      </c>
      <c r="H119" s="178">
        <v>4789</v>
      </c>
      <c r="I119" s="143">
        <v>2388</v>
      </c>
      <c r="J119" s="484">
        <v>2401</v>
      </c>
      <c r="K119" s="178">
        <v>4788</v>
      </c>
      <c r="L119" s="143">
        <v>2382</v>
      </c>
      <c r="M119" s="484">
        <v>2406</v>
      </c>
      <c r="N119" s="136"/>
      <c r="O119" s="192" t="s">
        <v>252</v>
      </c>
      <c r="R119" s="331"/>
      <c r="S119" s="331"/>
      <c r="T119" s="42"/>
      <c r="U119" s="42"/>
      <c r="V119" s="331"/>
      <c r="W119" s="332"/>
      <c r="X119" s="332"/>
      <c r="Y119" s="337"/>
      <c r="Z119" s="337"/>
      <c r="AA119" s="331"/>
      <c r="AB119" s="332"/>
    </row>
    <row r="120" spans="1:28" ht="24" customHeight="1" x14ac:dyDescent="0.5">
      <c r="A120" s="149"/>
      <c r="B120" s="149" t="s">
        <v>125</v>
      </c>
      <c r="C120" s="149"/>
      <c r="D120" s="148"/>
      <c r="E120" s="178">
        <v>93135</v>
      </c>
      <c r="F120" s="143">
        <v>45585</v>
      </c>
      <c r="G120" s="484">
        <v>47550</v>
      </c>
      <c r="H120" s="178">
        <v>93311</v>
      </c>
      <c r="I120" s="143">
        <v>45695</v>
      </c>
      <c r="J120" s="484">
        <v>47616</v>
      </c>
      <c r="K120" s="178">
        <v>93323</v>
      </c>
      <c r="L120" s="143">
        <v>45638</v>
      </c>
      <c r="M120" s="484">
        <v>47685</v>
      </c>
      <c r="N120" s="145"/>
      <c r="O120" s="145" t="s">
        <v>124</v>
      </c>
      <c r="T120" s="6"/>
      <c r="U120" s="6"/>
      <c r="W120" s="35"/>
      <c r="X120" s="35"/>
      <c r="Y120" s="134"/>
      <c r="Z120" s="134"/>
      <c r="AB120" s="35"/>
    </row>
    <row r="121" spans="1:28" s="35" customFormat="1" ht="24" customHeight="1" x14ac:dyDescent="0.5">
      <c r="A121" s="136" t="s">
        <v>95</v>
      </c>
      <c r="B121" s="191"/>
      <c r="C121" s="191"/>
      <c r="D121" s="197"/>
      <c r="E121" s="494">
        <f>E122+E124</f>
        <v>130148</v>
      </c>
      <c r="F121" s="494">
        <f>F122+F124</f>
        <v>63956</v>
      </c>
      <c r="G121" s="494">
        <f>G122+G124</f>
        <v>66192</v>
      </c>
      <c r="H121" s="494">
        <v>130249</v>
      </c>
      <c r="I121" s="494">
        <v>63955</v>
      </c>
      <c r="J121" s="494">
        <v>66294</v>
      </c>
      <c r="K121" s="494">
        <v>130437</v>
      </c>
      <c r="L121" s="494">
        <v>63960</v>
      </c>
      <c r="M121" s="494">
        <v>66477</v>
      </c>
      <c r="N121" s="136" t="s">
        <v>251</v>
      </c>
      <c r="O121" s="145"/>
      <c r="R121" s="92"/>
      <c r="S121" s="92"/>
      <c r="T121" s="6"/>
      <c r="U121" s="6"/>
      <c r="V121" s="92"/>
      <c r="Y121" s="134"/>
      <c r="Z121" s="134"/>
      <c r="AA121" s="92"/>
    </row>
    <row r="122" spans="1:28" s="35" customFormat="1" ht="24" customHeight="1" x14ac:dyDescent="0.5">
      <c r="A122" s="136"/>
      <c r="B122" s="136" t="s">
        <v>127</v>
      </c>
      <c r="C122" s="199"/>
      <c r="D122" s="198"/>
      <c r="E122" s="494">
        <v>8450</v>
      </c>
      <c r="F122" s="494">
        <v>3925</v>
      </c>
      <c r="G122" s="494">
        <v>4525</v>
      </c>
      <c r="H122" s="494">
        <v>8354</v>
      </c>
      <c r="I122" s="494">
        <v>3880</v>
      </c>
      <c r="J122" s="494">
        <v>4474</v>
      </c>
      <c r="K122" s="494">
        <v>8278</v>
      </c>
      <c r="L122" s="494">
        <v>3829</v>
      </c>
      <c r="M122" s="494">
        <v>4449</v>
      </c>
      <c r="N122" s="136"/>
      <c r="O122" s="136" t="s">
        <v>126</v>
      </c>
      <c r="R122" s="92"/>
      <c r="S122" s="92"/>
      <c r="T122" s="6"/>
      <c r="U122" s="6"/>
      <c r="V122" s="92"/>
      <c r="Y122" s="134"/>
      <c r="Z122" s="134"/>
      <c r="AA122" s="92"/>
    </row>
    <row r="123" spans="1:28" s="35" customFormat="1" ht="24" customHeight="1" x14ac:dyDescent="0.5">
      <c r="A123" s="191"/>
      <c r="B123" s="191" t="s">
        <v>250</v>
      </c>
      <c r="C123" s="191"/>
      <c r="D123" s="197"/>
      <c r="E123" s="494">
        <v>8450</v>
      </c>
      <c r="F123" s="494">
        <v>3925</v>
      </c>
      <c r="G123" s="494">
        <v>4525</v>
      </c>
      <c r="H123" s="494">
        <v>8354</v>
      </c>
      <c r="I123" s="494">
        <v>3880</v>
      </c>
      <c r="J123" s="494">
        <v>4474</v>
      </c>
      <c r="K123" s="494">
        <v>8278</v>
      </c>
      <c r="L123" s="494">
        <v>3829</v>
      </c>
      <c r="M123" s="494">
        <v>4449</v>
      </c>
      <c r="N123" s="192" t="s">
        <v>249</v>
      </c>
      <c r="O123" s="191" t="s">
        <v>248</v>
      </c>
      <c r="R123" s="92"/>
      <c r="S123" s="92"/>
      <c r="T123" s="6"/>
      <c r="U123" s="6"/>
      <c r="V123" s="92"/>
      <c r="Y123" s="134"/>
      <c r="Z123" s="134"/>
      <c r="AA123" s="92"/>
    </row>
    <row r="124" spans="1:28" s="331" customFormat="1" ht="24" customHeight="1" x14ac:dyDescent="0.5">
      <c r="A124" s="149"/>
      <c r="B124" s="149" t="s">
        <v>125</v>
      </c>
      <c r="C124" s="149"/>
      <c r="D124" s="197"/>
      <c r="E124" s="494">
        <v>121698</v>
      </c>
      <c r="F124" s="494">
        <v>60031</v>
      </c>
      <c r="G124" s="494">
        <v>61667</v>
      </c>
      <c r="H124" s="494">
        <v>121895</v>
      </c>
      <c r="I124" s="494">
        <v>60075</v>
      </c>
      <c r="J124" s="494">
        <v>61820</v>
      </c>
      <c r="K124" s="494">
        <v>122159</v>
      </c>
      <c r="L124" s="494">
        <v>60131</v>
      </c>
      <c r="M124" s="494">
        <v>62028</v>
      </c>
      <c r="N124" s="145"/>
      <c r="O124" s="145" t="s">
        <v>124</v>
      </c>
      <c r="T124" s="42"/>
      <c r="U124" s="42"/>
      <c r="W124" s="332"/>
      <c r="X124" s="332"/>
      <c r="Y124" s="337"/>
      <c r="Z124" s="337"/>
      <c r="AB124" s="332"/>
    </row>
    <row r="125" spans="1:28" s="331" customFormat="1" ht="24" customHeight="1" x14ac:dyDescent="0.5">
      <c r="A125" s="136" t="s">
        <v>94</v>
      </c>
      <c r="B125" s="136"/>
      <c r="C125" s="136"/>
      <c r="D125" s="136"/>
      <c r="E125" s="178">
        <f>E126+E129</f>
        <v>75967</v>
      </c>
      <c r="F125" s="178">
        <f>F126+F129</f>
        <v>38161</v>
      </c>
      <c r="G125" s="143">
        <f>G126+G129</f>
        <v>37806</v>
      </c>
      <c r="H125" s="178">
        <v>76115</v>
      </c>
      <c r="I125" s="178">
        <v>38237</v>
      </c>
      <c r="J125" s="143">
        <v>37878</v>
      </c>
      <c r="K125" s="178">
        <v>76168</v>
      </c>
      <c r="L125" s="178">
        <v>38196</v>
      </c>
      <c r="M125" s="143">
        <v>37972</v>
      </c>
      <c r="N125" s="136" t="s">
        <v>247</v>
      </c>
      <c r="O125" s="136"/>
      <c r="T125" s="42"/>
      <c r="U125" s="42"/>
      <c r="W125" s="332"/>
      <c r="X125" s="332"/>
      <c r="Y125" s="337"/>
      <c r="Z125" s="337"/>
      <c r="AB125" s="332"/>
    </row>
    <row r="126" spans="1:28" s="331" customFormat="1" ht="24" customHeight="1" x14ac:dyDescent="0.5">
      <c r="A126" s="136"/>
      <c r="B126" s="136" t="s">
        <v>127</v>
      </c>
      <c r="C126" s="136"/>
      <c r="D126" s="136"/>
      <c r="E126" s="178">
        <f>SUM(E127:E128)</f>
        <v>6171</v>
      </c>
      <c r="F126" s="178">
        <f>SUM(F127:F128)</f>
        <v>3018</v>
      </c>
      <c r="G126" s="143">
        <f>SUM(G127:G128)</f>
        <v>3153</v>
      </c>
      <c r="H126" s="178">
        <v>6107</v>
      </c>
      <c r="I126" s="178">
        <v>2990</v>
      </c>
      <c r="J126" s="143">
        <v>3117</v>
      </c>
      <c r="K126" s="178">
        <v>6046</v>
      </c>
      <c r="L126" s="178">
        <v>2959</v>
      </c>
      <c r="M126" s="143">
        <v>3087</v>
      </c>
      <c r="N126" s="136"/>
      <c r="O126" s="136" t="s">
        <v>126</v>
      </c>
      <c r="T126" s="42"/>
      <c r="U126" s="42"/>
      <c r="W126" s="332"/>
      <c r="X126" s="332"/>
      <c r="Y126" s="337"/>
      <c r="Z126" s="337"/>
      <c r="AB126" s="332"/>
    </row>
    <row r="127" spans="1:28" s="331" customFormat="1" ht="24" customHeight="1" x14ac:dyDescent="0.5">
      <c r="A127" s="136"/>
      <c r="B127" s="191" t="s">
        <v>246</v>
      </c>
      <c r="C127" s="136"/>
      <c r="D127" s="136"/>
      <c r="E127" s="178">
        <v>3370</v>
      </c>
      <c r="F127" s="143">
        <v>1593</v>
      </c>
      <c r="G127" s="484">
        <v>1777</v>
      </c>
      <c r="H127" s="178">
        <v>3308</v>
      </c>
      <c r="I127" s="143">
        <v>1568</v>
      </c>
      <c r="J127" s="484">
        <v>1740</v>
      </c>
      <c r="K127" s="178">
        <v>3262</v>
      </c>
      <c r="L127" s="143">
        <v>1552</v>
      </c>
      <c r="M127" s="484">
        <v>1710</v>
      </c>
      <c r="N127" s="136"/>
      <c r="O127" s="192" t="s">
        <v>245</v>
      </c>
      <c r="T127" s="42"/>
      <c r="U127" s="42"/>
      <c r="W127" s="332"/>
      <c r="X127" s="332"/>
      <c r="Y127" s="337"/>
      <c r="Z127" s="337"/>
      <c r="AB127" s="332"/>
    </row>
    <row r="128" spans="1:28" s="331" customFormat="1" ht="24" customHeight="1" x14ac:dyDescent="0.5">
      <c r="A128" s="136"/>
      <c r="B128" s="191" t="s">
        <v>244</v>
      </c>
      <c r="C128" s="136"/>
      <c r="D128" s="136"/>
      <c r="E128" s="178">
        <v>2801</v>
      </c>
      <c r="F128" s="143">
        <v>1425</v>
      </c>
      <c r="G128" s="484">
        <v>1376</v>
      </c>
      <c r="H128" s="178">
        <v>2799</v>
      </c>
      <c r="I128" s="143">
        <v>1422</v>
      </c>
      <c r="J128" s="484">
        <v>1377</v>
      </c>
      <c r="K128" s="178">
        <v>2784</v>
      </c>
      <c r="L128" s="143">
        <v>1407</v>
      </c>
      <c r="M128" s="484">
        <v>1377</v>
      </c>
      <c r="N128" s="136"/>
      <c r="O128" s="192" t="s">
        <v>243</v>
      </c>
      <c r="T128" s="42"/>
      <c r="U128" s="42"/>
      <c r="W128" s="332"/>
      <c r="X128" s="332"/>
      <c r="Y128" s="337"/>
      <c r="Z128" s="337"/>
      <c r="AB128" s="332"/>
    </row>
    <row r="129" spans="1:28" s="331" customFormat="1" ht="24" customHeight="1" x14ac:dyDescent="0.5">
      <c r="A129" s="180"/>
      <c r="B129" s="180" t="s">
        <v>125</v>
      </c>
      <c r="C129" s="180"/>
      <c r="D129" s="148"/>
      <c r="E129" s="178">
        <v>69796</v>
      </c>
      <c r="F129" s="143">
        <v>35143</v>
      </c>
      <c r="G129" s="484">
        <v>34653</v>
      </c>
      <c r="H129" s="178">
        <v>70008</v>
      </c>
      <c r="I129" s="143">
        <v>35247</v>
      </c>
      <c r="J129" s="484">
        <v>34761</v>
      </c>
      <c r="K129" s="178">
        <v>70122</v>
      </c>
      <c r="L129" s="143">
        <v>35237</v>
      </c>
      <c r="M129" s="484">
        <v>34885</v>
      </c>
      <c r="N129" s="136"/>
      <c r="O129" s="136" t="s">
        <v>124</v>
      </c>
      <c r="T129" s="42"/>
      <c r="U129" s="42"/>
      <c r="W129" s="98"/>
      <c r="X129" s="98"/>
      <c r="Y129" s="337"/>
      <c r="Z129" s="337"/>
      <c r="AB129" s="98"/>
    </row>
    <row r="130" spans="1:28" s="331" customFormat="1" ht="24" customHeight="1" x14ac:dyDescent="0.5">
      <c r="A130" s="136" t="s">
        <v>92</v>
      </c>
      <c r="B130" s="136"/>
      <c r="C130" s="136"/>
      <c r="D130" s="136"/>
      <c r="E130" s="494">
        <f>E131+E133</f>
        <v>83241</v>
      </c>
      <c r="F130" s="494">
        <f>F131+F133</f>
        <v>41529</v>
      </c>
      <c r="G130" s="494">
        <f>G131+G133</f>
        <v>41712</v>
      </c>
      <c r="H130" s="494">
        <v>83319</v>
      </c>
      <c r="I130" s="494">
        <v>41574</v>
      </c>
      <c r="J130" s="494">
        <v>41745</v>
      </c>
      <c r="K130" s="494">
        <v>83375</v>
      </c>
      <c r="L130" s="494">
        <v>41525</v>
      </c>
      <c r="M130" s="494">
        <v>41850</v>
      </c>
      <c r="N130" s="136" t="s">
        <v>242</v>
      </c>
      <c r="O130" s="136"/>
      <c r="T130" s="42"/>
      <c r="U130" s="42"/>
      <c r="W130" s="320"/>
      <c r="X130" s="320"/>
      <c r="Y130" s="337"/>
      <c r="Z130" s="337"/>
      <c r="AB130" s="320"/>
    </row>
    <row r="131" spans="1:28" s="331" customFormat="1" ht="24" customHeight="1" x14ac:dyDescent="0.5">
      <c r="A131" s="136"/>
      <c r="B131" s="136" t="s">
        <v>127</v>
      </c>
      <c r="C131" s="136"/>
      <c r="D131" s="136"/>
      <c r="E131" s="178">
        <v>9122</v>
      </c>
      <c r="F131" s="143">
        <v>4445</v>
      </c>
      <c r="G131" s="484">
        <v>4677</v>
      </c>
      <c r="H131" s="178">
        <v>9082</v>
      </c>
      <c r="I131" s="143">
        <v>4453</v>
      </c>
      <c r="J131" s="484">
        <v>4629</v>
      </c>
      <c r="K131" s="178">
        <v>9080</v>
      </c>
      <c r="L131" s="143">
        <v>4460</v>
      </c>
      <c r="M131" s="484">
        <v>4620</v>
      </c>
      <c r="N131" s="136"/>
      <c r="O131" s="136" t="s">
        <v>126</v>
      </c>
      <c r="T131" s="42"/>
      <c r="U131" s="42"/>
      <c r="Y131" s="337"/>
      <c r="Z131" s="337"/>
    </row>
    <row r="132" spans="1:28" s="331" customFormat="1" ht="24" customHeight="1" x14ac:dyDescent="0.5">
      <c r="A132" s="136"/>
      <c r="B132" s="191" t="s">
        <v>241</v>
      </c>
      <c r="C132" s="136"/>
      <c r="D132" s="136"/>
      <c r="E132" s="178">
        <v>9122</v>
      </c>
      <c r="F132" s="143">
        <v>4445</v>
      </c>
      <c r="G132" s="484">
        <v>4677</v>
      </c>
      <c r="H132" s="178">
        <v>9082</v>
      </c>
      <c r="I132" s="143">
        <v>4453</v>
      </c>
      <c r="J132" s="484">
        <v>4629</v>
      </c>
      <c r="K132" s="178">
        <v>9080</v>
      </c>
      <c r="L132" s="143">
        <v>4460</v>
      </c>
      <c r="M132" s="484">
        <v>4620</v>
      </c>
      <c r="N132" s="136"/>
      <c r="O132" s="192" t="s">
        <v>240</v>
      </c>
      <c r="T132" s="341"/>
      <c r="U132" s="341"/>
      <c r="W132" s="332"/>
      <c r="X132" s="332"/>
      <c r="Y132" s="341"/>
      <c r="Z132" s="341"/>
      <c r="AB132" s="332"/>
    </row>
    <row r="133" spans="1:28" s="331" customFormat="1" ht="37.5" customHeight="1" x14ac:dyDescent="0.5">
      <c r="A133" s="194"/>
      <c r="B133" s="194" t="s">
        <v>125</v>
      </c>
      <c r="C133" s="194"/>
      <c r="D133" s="505"/>
      <c r="E133" s="506">
        <v>74119</v>
      </c>
      <c r="F133" s="507">
        <v>37084</v>
      </c>
      <c r="G133" s="508">
        <v>37035</v>
      </c>
      <c r="H133" s="506">
        <v>74237</v>
      </c>
      <c r="I133" s="507">
        <v>37121</v>
      </c>
      <c r="J133" s="508">
        <v>37116</v>
      </c>
      <c r="K133" s="506">
        <v>74295</v>
      </c>
      <c r="L133" s="507">
        <v>37065</v>
      </c>
      <c r="M133" s="508">
        <v>37230</v>
      </c>
      <c r="N133" s="194"/>
      <c r="O133" s="194" t="s">
        <v>124</v>
      </c>
      <c r="T133" s="342"/>
      <c r="U133" s="342"/>
      <c r="W133" s="332"/>
      <c r="X133" s="332"/>
      <c r="Y133" s="342"/>
      <c r="Z133" s="342"/>
      <c r="AB133" s="332"/>
    </row>
    <row r="134" spans="1:28" s="331" customFormat="1" ht="24" customHeight="1" x14ac:dyDescent="0.5">
      <c r="A134" s="194"/>
      <c r="B134" s="194"/>
      <c r="C134" s="194"/>
      <c r="D134" s="196"/>
      <c r="E134" s="195"/>
      <c r="F134" s="195"/>
      <c r="G134" s="195"/>
      <c r="H134" s="195"/>
      <c r="I134" s="195"/>
      <c r="J134" s="195"/>
      <c r="K134" s="195"/>
      <c r="L134" s="195"/>
      <c r="M134" s="195"/>
      <c r="N134" s="194"/>
      <c r="O134" s="194"/>
      <c r="T134" s="339"/>
      <c r="U134" s="339"/>
      <c r="W134" s="332"/>
      <c r="X134" s="332"/>
      <c r="Y134" s="339"/>
      <c r="Z134" s="339"/>
      <c r="AB134" s="332"/>
    </row>
    <row r="135" spans="1:28" s="331" customFormat="1" ht="24" customHeight="1" x14ac:dyDescent="0.5">
      <c r="A135" s="96"/>
      <c r="B135" s="96" t="s">
        <v>0</v>
      </c>
      <c r="C135" s="97">
        <v>1.2</v>
      </c>
      <c r="D135" s="96" t="s">
        <v>1022</v>
      </c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T135" s="337"/>
      <c r="U135" s="337"/>
      <c r="Y135" s="337"/>
      <c r="Z135" s="337"/>
    </row>
    <row r="136" spans="1:28" s="331" customFormat="1" ht="24" customHeight="1" x14ac:dyDescent="0.5">
      <c r="A136" s="95"/>
      <c r="B136" s="96" t="s">
        <v>17</v>
      </c>
      <c r="C136" s="97">
        <v>1.2</v>
      </c>
      <c r="D136" s="96" t="s">
        <v>1023</v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T136" s="337"/>
      <c r="U136" s="337"/>
      <c r="Y136" s="337"/>
      <c r="Z136" s="337"/>
    </row>
    <row r="137" spans="1:28" s="331" customFormat="1" ht="24" customHeight="1" x14ac:dyDescent="0.5">
      <c r="A137" s="93"/>
      <c r="B137" s="93"/>
      <c r="C137" s="93"/>
      <c r="D137" s="93"/>
      <c r="E137" s="93"/>
      <c r="F137" s="92"/>
      <c r="G137" s="92"/>
      <c r="H137" s="92"/>
      <c r="I137" s="92"/>
      <c r="J137" s="92"/>
      <c r="K137" s="93"/>
      <c r="L137" s="92"/>
      <c r="M137" s="92"/>
      <c r="N137" s="93"/>
      <c r="O137" s="93"/>
      <c r="S137" s="328"/>
      <c r="T137" s="337"/>
      <c r="U137" s="337"/>
      <c r="Y137" s="337"/>
      <c r="Z137" s="337"/>
    </row>
    <row r="138" spans="1:28" s="331" customFormat="1" ht="24" customHeight="1" x14ac:dyDescent="0.5">
      <c r="A138" s="521" t="s">
        <v>197</v>
      </c>
      <c r="B138" s="521"/>
      <c r="C138" s="521"/>
      <c r="D138" s="522"/>
      <c r="E138" s="548" t="s">
        <v>194</v>
      </c>
      <c r="F138" s="549"/>
      <c r="G138" s="550"/>
      <c r="H138" s="548" t="s">
        <v>18</v>
      </c>
      <c r="I138" s="549"/>
      <c r="J138" s="550"/>
      <c r="K138" s="548" t="s">
        <v>608</v>
      </c>
      <c r="L138" s="549"/>
      <c r="M138" s="550"/>
      <c r="N138" s="527" t="s">
        <v>193</v>
      </c>
      <c r="O138" s="528"/>
      <c r="T138" s="337"/>
      <c r="U138" s="337"/>
      <c r="Y138" s="337"/>
      <c r="Z138" s="337"/>
    </row>
    <row r="139" spans="1:28" s="331" customFormat="1" ht="24" customHeight="1" x14ac:dyDescent="0.5">
      <c r="A139" s="547"/>
      <c r="B139" s="547"/>
      <c r="C139" s="547"/>
      <c r="D139" s="524"/>
      <c r="E139" s="186" t="s">
        <v>1</v>
      </c>
      <c r="F139" s="160" t="s">
        <v>2</v>
      </c>
      <c r="G139" s="429" t="s">
        <v>3</v>
      </c>
      <c r="H139" s="186" t="s">
        <v>1</v>
      </c>
      <c r="I139" s="160" t="s">
        <v>2</v>
      </c>
      <c r="J139" s="429" t="s">
        <v>3</v>
      </c>
      <c r="K139" s="186" t="s">
        <v>1</v>
      </c>
      <c r="L139" s="160" t="s">
        <v>2</v>
      </c>
      <c r="M139" s="429" t="s">
        <v>3</v>
      </c>
      <c r="N139" s="529"/>
      <c r="O139" s="530"/>
      <c r="T139" s="337"/>
      <c r="U139" s="337"/>
      <c r="Y139" s="337"/>
      <c r="Z139" s="337"/>
    </row>
    <row r="140" spans="1:28" s="331" customFormat="1" ht="24" customHeight="1" x14ac:dyDescent="0.5">
      <c r="A140" s="525"/>
      <c r="B140" s="525"/>
      <c r="C140" s="525"/>
      <c r="D140" s="526"/>
      <c r="E140" s="182" t="s">
        <v>4</v>
      </c>
      <c r="F140" s="182" t="s">
        <v>5</v>
      </c>
      <c r="G140" s="424" t="s">
        <v>6</v>
      </c>
      <c r="H140" s="182" t="s">
        <v>4</v>
      </c>
      <c r="I140" s="182" t="s">
        <v>5</v>
      </c>
      <c r="J140" s="424" t="s">
        <v>6</v>
      </c>
      <c r="K140" s="182" t="s">
        <v>4</v>
      </c>
      <c r="L140" s="182" t="s">
        <v>5</v>
      </c>
      <c r="M140" s="424" t="s">
        <v>6</v>
      </c>
      <c r="N140" s="531"/>
      <c r="O140" s="532"/>
      <c r="S140" s="98"/>
      <c r="T140" s="328"/>
      <c r="U140" s="328"/>
      <c r="Y140" s="337"/>
      <c r="Z140" s="337"/>
    </row>
    <row r="141" spans="1:28" s="331" customFormat="1" ht="21" customHeight="1" x14ac:dyDescent="0.5">
      <c r="A141" s="136" t="s">
        <v>90</v>
      </c>
      <c r="B141" s="136"/>
      <c r="C141" s="136"/>
      <c r="D141" s="136"/>
      <c r="E141" s="178">
        <f>E142+E145</f>
        <v>83500</v>
      </c>
      <c r="F141" s="178">
        <f>F142+F145</f>
        <v>40669</v>
      </c>
      <c r="G141" s="486">
        <f>G142+G145</f>
        <v>42831</v>
      </c>
      <c r="H141" s="178">
        <v>84051</v>
      </c>
      <c r="I141" s="178">
        <v>40940</v>
      </c>
      <c r="J141" s="486">
        <v>43111</v>
      </c>
      <c r="K141" s="178">
        <v>84330</v>
      </c>
      <c r="L141" s="178">
        <v>41067</v>
      </c>
      <c r="M141" s="486">
        <v>43263</v>
      </c>
      <c r="N141" s="136" t="s">
        <v>239</v>
      </c>
      <c r="O141" s="136"/>
      <c r="S141" s="320"/>
      <c r="T141" s="328"/>
      <c r="U141" s="328"/>
      <c r="Y141" s="337"/>
      <c r="Z141" s="337"/>
    </row>
    <row r="142" spans="1:28" s="193" customFormat="1" ht="21" customHeight="1" x14ac:dyDescent="0.5">
      <c r="A142" s="136"/>
      <c r="B142" s="136" t="s">
        <v>127</v>
      </c>
      <c r="C142" s="136"/>
      <c r="D142" s="136"/>
      <c r="E142" s="178">
        <f>SUM(E143:E144)</f>
        <v>12760</v>
      </c>
      <c r="F142" s="178">
        <f>SUM(F143:F144)</f>
        <v>6054</v>
      </c>
      <c r="G142" s="143">
        <f>SUM(G143:G144)</f>
        <v>6706</v>
      </c>
      <c r="H142" s="178">
        <v>12723</v>
      </c>
      <c r="I142" s="178">
        <v>6025</v>
      </c>
      <c r="J142" s="143">
        <v>6698</v>
      </c>
      <c r="K142" s="178">
        <v>12687</v>
      </c>
      <c r="L142" s="178">
        <v>6004</v>
      </c>
      <c r="M142" s="143">
        <v>6683</v>
      </c>
      <c r="N142" s="136"/>
      <c r="O142" s="136" t="s">
        <v>126</v>
      </c>
      <c r="R142" s="92"/>
      <c r="S142" s="92"/>
      <c r="T142" s="134"/>
      <c r="U142" s="134"/>
      <c r="V142" s="92"/>
      <c r="W142" s="92"/>
      <c r="X142" s="92"/>
      <c r="Y142" s="134"/>
      <c r="Z142" s="134"/>
      <c r="AA142" s="92"/>
      <c r="AB142" s="92"/>
    </row>
    <row r="143" spans="1:28" s="98" customFormat="1" ht="21" customHeight="1" x14ac:dyDescent="0.5">
      <c r="A143" s="136"/>
      <c r="B143" s="191" t="s">
        <v>238</v>
      </c>
      <c r="C143" s="136"/>
      <c r="D143" s="136"/>
      <c r="E143" s="178">
        <v>2659</v>
      </c>
      <c r="F143" s="178">
        <v>1274</v>
      </c>
      <c r="G143" s="143">
        <v>1385</v>
      </c>
      <c r="H143" s="178">
        <v>2654</v>
      </c>
      <c r="I143" s="178">
        <v>1266</v>
      </c>
      <c r="J143" s="143">
        <v>1388</v>
      </c>
      <c r="K143" s="178">
        <v>2658</v>
      </c>
      <c r="L143" s="178">
        <v>1265</v>
      </c>
      <c r="M143" s="143">
        <v>1393</v>
      </c>
      <c r="N143" s="136"/>
      <c r="O143" s="192" t="s">
        <v>237</v>
      </c>
      <c r="R143" s="331"/>
      <c r="S143" s="331"/>
      <c r="T143" s="337"/>
      <c r="U143" s="337"/>
      <c r="V143" s="331"/>
      <c r="W143" s="331"/>
      <c r="X143" s="331"/>
      <c r="Y143" s="337"/>
      <c r="Z143" s="337"/>
      <c r="AA143" s="331"/>
      <c r="AB143" s="331"/>
    </row>
    <row r="144" spans="1:28" s="320" customFormat="1" ht="21" customHeight="1" x14ac:dyDescent="0.5">
      <c r="A144" s="136"/>
      <c r="B144" s="191" t="s">
        <v>236</v>
      </c>
      <c r="C144" s="136"/>
      <c r="D144" s="136"/>
      <c r="E144" s="178">
        <v>10101</v>
      </c>
      <c r="F144" s="143">
        <v>4780</v>
      </c>
      <c r="G144" s="143">
        <v>5321</v>
      </c>
      <c r="H144" s="178">
        <v>10069</v>
      </c>
      <c r="I144" s="143">
        <v>4759</v>
      </c>
      <c r="J144" s="143">
        <v>5310</v>
      </c>
      <c r="K144" s="178">
        <v>10029</v>
      </c>
      <c r="L144" s="143">
        <v>4739</v>
      </c>
      <c r="M144" s="143">
        <v>5290</v>
      </c>
      <c r="N144" s="136"/>
      <c r="O144" s="192" t="s">
        <v>235</v>
      </c>
      <c r="R144" s="331"/>
      <c r="S144" s="331"/>
      <c r="T144" s="337"/>
      <c r="U144" s="337"/>
      <c r="V144" s="331"/>
      <c r="W144" s="331"/>
      <c r="X144" s="331"/>
      <c r="Y144" s="337"/>
      <c r="Z144" s="337"/>
      <c r="AA144" s="331"/>
      <c r="AB144" s="331"/>
    </row>
    <row r="145" spans="1:28" ht="21" customHeight="1" x14ac:dyDescent="0.5">
      <c r="A145" s="180"/>
      <c r="B145" s="180" t="s">
        <v>125</v>
      </c>
      <c r="C145" s="180"/>
      <c r="D145" s="148"/>
      <c r="E145" s="178">
        <v>70740</v>
      </c>
      <c r="F145" s="143">
        <v>34615</v>
      </c>
      <c r="G145" s="143">
        <v>36125</v>
      </c>
      <c r="H145" s="178">
        <v>71328</v>
      </c>
      <c r="I145" s="143">
        <v>34915</v>
      </c>
      <c r="J145" s="143">
        <v>36413</v>
      </c>
      <c r="K145" s="178">
        <v>71643</v>
      </c>
      <c r="L145" s="143">
        <v>35063</v>
      </c>
      <c r="M145" s="143">
        <v>36580</v>
      </c>
      <c r="N145" s="136"/>
      <c r="O145" s="136" t="s">
        <v>124</v>
      </c>
      <c r="T145" s="151"/>
      <c r="U145" s="151"/>
      <c r="Y145" s="151"/>
      <c r="Z145" s="151"/>
    </row>
    <row r="146" spans="1:28" s="35" customFormat="1" ht="21" customHeight="1" x14ac:dyDescent="0.5">
      <c r="A146" s="136" t="s">
        <v>88</v>
      </c>
      <c r="B146" s="136"/>
      <c r="C146" s="136"/>
      <c r="D146" s="136"/>
      <c r="E146" s="178">
        <f>E147+E149</f>
        <v>29771</v>
      </c>
      <c r="F146" s="178">
        <f>F147+F149</f>
        <v>14731</v>
      </c>
      <c r="G146" s="143">
        <f>G147+G149</f>
        <v>15040</v>
      </c>
      <c r="H146" s="178">
        <v>29919</v>
      </c>
      <c r="I146" s="178">
        <v>14807</v>
      </c>
      <c r="J146" s="143">
        <v>15112</v>
      </c>
      <c r="K146" s="178">
        <v>29967</v>
      </c>
      <c r="L146" s="178">
        <v>14781</v>
      </c>
      <c r="M146" s="143">
        <v>15186</v>
      </c>
      <c r="N146" s="136" t="s">
        <v>234</v>
      </c>
      <c r="O146" s="136"/>
      <c r="R146" s="92"/>
      <c r="S146" s="92"/>
      <c r="T146" s="134"/>
      <c r="U146" s="134"/>
      <c r="V146" s="92"/>
      <c r="W146" s="92"/>
      <c r="X146" s="92"/>
      <c r="Y146" s="134"/>
      <c r="Z146" s="134"/>
      <c r="AA146" s="92"/>
      <c r="AB146" s="92"/>
    </row>
    <row r="147" spans="1:28" s="35" customFormat="1" ht="21" customHeight="1" x14ac:dyDescent="0.5">
      <c r="A147" s="136"/>
      <c r="B147" s="136" t="s">
        <v>127</v>
      </c>
      <c r="C147" s="136"/>
      <c r="D147" s="136"/>
      <c r="E147" s="178">
        <v>4239</v>
      </c>
      <c r="F147" s="178">
        <v>2095</v>
      </c>
      <c r="G147" s="143">
        <v>2144</v>
      </c>
      <c r="H147" s="178">
        <v>4283</v>
      </c>
      <c r="I147" s="178">
        <v>2129</v>
      </c>
      <c r="J147" s="143">
        <v>2154</v>
      </c>
      <c r="K147" s="178">
        <v>4255</v>
      </c>
      <c r="L147" s="178">
        <v>2114</v>
      </c>
      <c r="M147" s="143">
        <v>2141</v>
      </c>
      <c r="N147" s="136"/>
      <c r="O147" s="136" t="s">
        <v>126</v>
      </c>
      <c r="R147" s="92"/>
      <c r="S147" s="92"/>
      <c r="T147" s="134"/>
      <c r="U147" s="134"/>
      <c r="V147" s="92"/>
      <c r="W147" s="92"/>
      <c r="X147" s="92"/>
      <c r="Y147" s="134"/>
      <c r="Z147" s="134"/>
      <c r="AA147" s="92"/>
      <c r="AB147" s="92"/>
    </row>
    <row r="148" spans="1:28" s="35" customFormat="1" ht="21" customHeight="1" x14ac:dyDescent="0.5">
      <c r="A148" s="136"/>
      <c r="B148" s="191" t="s">
        <v>233</v>
      </c>
      <c r="C148" s="136"/>
      <c r="D148" s="136"/>
      <c r="E148" s="178">
        <v>4239</v>
      </c>
      <c r="F148" s="178">
        <v>2095</v>
      </c>
      <c r="G148" s="143">
        <v>2144</v>
      </c>
      <c r="H148" s="178">
        <v>4283</v>
      </c>
      <c r="I148" s="178">
        <v>2129</v>
      </c>
      <c r="J148" s="143">
        <v>2154</v>
      </c>
      <c r="K148" s="178">
        <v>4255</v>
      </c>
      <c r="L148" s="178">
        <v>2114</v>
      </c>
      <c r="M148" s="143">
        <v>2141</v>
      </c>
      <c r="N148" s="136"/>
      <c r="O148" s="192" t="s">
        <v>232</v>
      </c>
      <c r="R148" s="92"/>
      <c r="S148" s="92"/>
      <c r="T148" s="134"/>
      <c r="U148" s="134"/>
      <c r="V148" s="92"/>
      <c r="W148" s="92"/>
      <c r="X148" s="92"/>
      <c r="Y148" s="134"/>
      <c r="Z148" s="134"/>
      <c r="AA148" s="92"/>
      <c r="AB148" s="92"/>
    </row>
    <row r="149" spans="1:28" s="331" customFormat="1" ht="21" customHeight="1" x14ac:dyDescent="0.5">
      <c r="A149" s="180"/>
      <c r="B149" s="180" t="s">
        <v>125</v>
      </c>
      <c r="C149" s="180"/>
      <c r="D149" s="148"/>
      <c r="E149" s="178">
        <v>25532</v>
      </c>
      <c r="F149" s="178">
        <v>12636</v>
      </c>
      <c r="G149" s="143">
        <v>12896</v>
      </c>
      <c r="H149" s="178">
        <v>25636</v>
      </c>
      <c r="I149" s="178">
        <v>12678</v>
      </c>
      <c r="J149" s="143">
        <v>12958</v>
      </c>
      <c r="K149" s="178">
        <v>25712</v>
      </c>
      <c r="L149" s="178">
        <v>12667</v>
      </c>
      <c r="M149" s="143">
        <v>13045</v>
      </c>
      <c r="N149" s="136"/>
      <c r="O149" s="136" t="s">
        <v>124</v>
      </c>
      <c r="T149" s="328"/>
      <c r="U149" s="328"/>
      <c r="Y149" s="337"/>
      <c r="Z149" s="337"/>
    </row>
    <row r="150" spans="1:28" s="331" customFormat="1" ht="21" customHeight="1" x14ac:dyDescent="0.5">
      <c r="A150" s="136" t="s">
        <v>86</v>
      </c>
      <c r="B150" s="136"/>
      <c r="C150" s="136"/>
      <c r="D150" s="136"/>
      <c r="E150" s="178">
        <f>E151+E156</f>
        <v>125619</v>
      </c>
      <c r="F150" s="178">
        <f>F151+F156</f>
        <v>62268</v>
      </c>
      <c r="G150" s="143">
        <f>G151+G156</f>
        <v>63351</v>
      </c>
      <c r="H150" s="178">
        <v>125935</v>
      </c>
      <c r="I150" s="178">
        <v>62377</v>
      </c>
      <c r="J150" s="143">
        <v>63558</v>
      </c>
      <c r="K150" s="178">
        <v>126039</v>
      </c>
      <c r="L150" s="178">
        <v>62312</v>
      </c>
      <c r="M150" s="143">
        <v>63727</v>
      </c>
      <c r="N150" s="136" t="s">
        <v>231</v>
      </c>
      <c r="O150" s="136"/>
      <c r="S150" s="332"/>
      <c r="T150" s="328"/>
      <c r="U150" s="328"/>
      <c r="Y150" s="337"/>
      <c r="Z150" s="337"/>
    </row>
    <row r="151" spans="1:28" s="331" customFormat="1" ht="21" customHeight="1" x14ac:dyDescent="0.5">
      <c r="A151" s="136"/>
      <c r="B151" s="136" t="s">
        <v>127</v>
      </c>
      <c r="C151" s="136"/>
      <c r="D151" s="136"/>
      <c r="E151" s="178">
        <f>SUM(E152:E155)</f>
        <v>39254</v>
      </c>
      <c r="F151" s="178">
        <f>SUM(F152:F155)</f>
        <v>19268</v>
      </c>
      <c r="G151" s="143">
        <f>SUM(G152:G155)</f>
        <v>19986</v>
      </c>
      <c r="H151" s="178">
        <v>39234</v>
      </c>
      <c r="I151" s="178">
        <v>19239</v>
      </c>
      <c r="J151" s="143">
        <v>19995</v>
      </c>
      <c r="K151" s="178">
        <v>39154</v>
      </c>
      <c r="L151" s="178">
        <v>19158</v>
      </c>
      <c r="M151" s="143">
        <v>19996</v>
      </c>
      <c r="N151" s="136"/>
      <c r="O151" s="136" t="s">
        <v>126</v>
      </c>
      <c r="S151" s="332"/>
      <c r="T151" s="328"/>
      <c r="U151" s="328"/>
      <c r="Y151" s="337"/>
      <c r="Z151" s="337"/>
    </row>
    <row r="152" spans="1:28" s="331" customFormat="1" ht="21" customHeight="1" x14ac:dyDescent="0.5">
      <c r="A152" s="136"/>
      <c r="B152" s="191" t="s">
        <v>230</v>
      </c>
      <c r="C152" s="136"/>
      <c r="D152" s="136"/>
      <c r="E152" s="178">
        <v>3853</v>
      </c>
      <c r="F152" s="143">
        <v>2095</v>
      </c>
      <c r="G152" s="143">
        <v>1758</v>
      </c>
      <c r="H152" s="178">
        <v>3843</v>
      </c>
      <c r="I152" s="143">
        <v>2084</v>
      </c>
      <c r="J152" s="143">
        <v>1759</v>
      </c>
      <c r="K152" s="178">
        <v>3861</v>
      </c>
      <c r="L152" s="143">
        <v>2085</v>
      </c>
      <c r="M152" s="143">
        <v>1776</v>
      </c>
      <c r="N152" s="136"/>
      <c r="O152" s="192" t="s">
        <v>229</v>
      </c>
      <c r="S152" s="332"/>
      <c r="T152" s="328"/>
      <c r="U152" s="328"/>
      <c r="Y152" s="337"/>
      <c r="Z152" s="337"/>
    </row>
    <row r="153" spans="1:28" s="331" customFormat="1" ht="21" customHeight="1" x14ac:dyDescent="0.5">
      <c r="A153" s="136"/>
      <c r="B153" s="191" t="s">
        <v>228</v>
      </c>
      <c r="C153" s="136"/>
      <c r="D153" s="136"/>
      <c r="E153" s="178">
        <v>4284</v>
      </c>
      <c r="F153" s="143">
        <v>2051</v>
      </c>
      <c r="G153" s="143">
        <v>2233</v>
      </c>
      <c r="H153" s="178">
        <v>4297</v>
      </c>
      <c r="I153" s="143">
        <v>2062</v>
      </c>
      <c r="J153" s="143">
        <v>2235</v>
      </c>
      <c r="K153" s="178">
        <v>4255</v>
      </c>
      <c r="L153" s="143">
        <v>2035</v>
      </c>
      <c r="M153" s="143">
        <v>2220</v>
      </c>
      <c r="N153" s="136"/>
      <c r="O153" s="192" t="s">
        <v>227</v>
      </c>
      <c r="T153" s="328"/>
      <c r="U153" s="328"/>
      <c r="Y153" s="337"/>
      <c r="Z153" s="337"/>
    </row>
    <row r="154" spans="1:28" s="331" customFormat="1" ht="21" customHeight="1" x14ac:dyDescent="0.5">
      <c r="A154" s="136"/>
      <c r="B154" s="191" t="s">
        <v>226</v>
      </c>
      <c r="C154" s="136"/>
      <c r="D154" s="136"/>
      <c r="E154" s="178">
        <v>17952</v>
      </c>
      <c r="F154" s="143">
        <v>8513</v>
      </c>
      <c r="G154" s="143">
        <v>9439</v>
      </c>
      <c r="H154" s="178">
        <v>17875</v>
      </c>
      <c r="I154" s="143">
        <v>8454</v>
      </c>
      <c r="J154" s="143">
        <v>9421</v>
      </c>
      <c r="K154" s="178">
        <v>17768</v>
      </c>
      <c r="L154" s="143">
        <v>8373</v>
      </c>
      <c r="M154" s="143">
        <v>9395</v>
      </c>
      <c r="N154" s="136"/>
      <c r="O154" s="191" t="s">
        <v>225</v>
      </c>
      <c r="T154" s="328"/>
      <c r="U154" s="328"/>
      <c r="Y154" s="337"/>
      <c r="Z154" s="337"/>
    </row>
    <row r="155" spans="1:28" s="331" customFormat="1" ht="21" customHeight="1" x14ac:dyDescent="0.5">
      <c r="A155" s="136"/>
      <c r="B155" s="180" t="s">
        <v>224</v>
      </c>
      <c r="C155" s="136"/>
      <c r="D155" s="136"/>
      <c r="E155" s="178">
        <v>13165</v>
      </c>
      <c r="F155" s="143">
        <v>6609</v>
      </c>
      <c r="G155" s="143">
        <v>6556</v>
      </c>
      <c r="H155" s="178">
        <v>13219</v>
      </c>
      <c r="I155" s="143">
        <v>6639</v>
      </c>
      <c r="J155" s="143">
        <v>6580</v>
      </c>
      <c r="K155" s="178">
        <v>13270</v>
      </c>
      <c r="L155" s="143">
        <v>6665</v>
      </c>
      <c r="M155" s="143">
        <v>6605</v>
      </c>
      <c r="N155" s="136"/>
      <c r="O155" s="149" t="s">
        <v>223</v>
      </c>
      <c r="T155" s="328"/>
      <c r="U155" s="328"/>
      <c r="W155" s="98"/>
      <c r="X155" s="98"/>
      <c r="Y155" s="339"/>
      <c r="Z155" s="337"/>
      <c r="AB155" s="98"/>
    </row>
    <row r="156" spans="1:28" s="331" customFormat="1" ht="21" customHeight="1" x14ac:dyDescent="0.5">
      <c r="A156" s="136"/>
      <c r="B156" s="180" t="s">
        <v>125</v>
      </c>
      <c r="C156" s="180"/>
      <c r="D156" s="148"/>
      <c r="E156" s="178">
        <v>86365</v>
      </c>
      <c r="F156" s="143">
        <v>43000</v>
      </c>
      <c r="G156" s="143">
        <v>43365</v>
      </c>
      <c r="H156" s="178">
        <v>86701</v>
      </c>
      <c r="I156" s="143">
        <v>43138</v>
      </c>
      <c r="J156" s="143">
        <v>43563</v>
      </c>
      <c r="K156" s="178">
        <v>86885</v>
      </c>
      <c r="L156" s="143">
        <v>43154</v>
      </c>
      <c r="M156" s="143">
        <v>43731</v>
      </c>
      <c r="N156" s="136"/>
      <c r="O156" s="136" t="s">
        <v>124</v>
      </c>
      <c r="T156" s="328"/>
      <c r="U156" s="328"/>
      <c r="W156" s="320"/>
      <c r="X156" s="320"/>
      <c r="Y156" s="339"/>
      <c r="Z156" s="337"/>
      <c r="AB156" s="320"/>
    </row>
    <row r="157" spans="1:28" s="331" customFormat="1" ht="21" customHeight="1" x14ac:dyDescent="0.5">
      <c r="A157" s="136" t="s">
        <v>84</v>
      </c>
      <c r="B157" s="136"/>
      <c r="C157" s="136"/>
      <c r="D157" s="136"/>
      <c r="E157" s="178">
        <f>E158+E164</f>
        <v>193824</v>
      </c>
      <c r="F157" s="178">
        <f>F158+F164</f>
        <v>95770</v>
      </c>
      <c r="G157" s="143">
        <f>G158+G164</f>
        <v>98054</v>
      </c>
      <c r="H157" s="178">
        <v>194812</v>
      </c>
      <c r="I157" s="178">
        <v>96182</v>
      </c>
      <c r="J157" s="143">
        <v>98630</v>
      </c>
      <c r="K157" s="178">
        <v>196140</v>
      </c>
      <c r="L157" s="178">
        <v>96832</v>
      </c>
      <c r="M157" s="143">
        <v>99308</v>
      </c>
      <c r="N157" s="136" t="s">
        <v>222</v>
      </c>
      <c r="O157" s="136"/>
      <c r="T157" s="328"/>
      <c r="U157" s="328"/>
      <c r="Y157" s="339"/>
    </row>
    <row r="158" spans="1:28" s="331" customFormat="1" ht="21" customHeight="1" x14ac:dyDescent="0.5">
      <c r="A158" s="136"/>
      <c r="B158" s="136" t="s">
        <v>127</v>
      </c>
      <c r="C158" s="136"/>
      <c r="D158" s="136"/>
      <c r="E158" s="178">
        <f>SUM(E159:E163)</f>
        <v>73144</v>
      </c>
      <c r="F158" s="178">
        <f>SUM(F159:F163)</f>
        <v>35601</v>
      </c>
      <c r="G158" s="143">
        <f>SUM(G159:G163)</f>
        <v>37543</v>
      </c>
      <c r="H158" s="178">
        <v>73010</v>
      </c>
      <c r="I158" s="178">
        <v>35513</v>
      </c>
      <c r="J158" s="143">
        <v>37497</v>
      </c>
      <c r="K158" s="178">
        <v>72790</v>
      </c>
      <c r="L158" s="178">
        <v>35334</v>
      </c>
      <c r="M158" s="143">
        <v>37456</v>
      </c>
      <c r="N158" s="136"/>
      <c r="O158" s="136" t="s">
        <v>126</v>
      </c>
      <c r="T158" s="328"/>
      <c r="U158" s="328"/>
      <c r="W158" s="332"/>
      <c r="X158" s="332"/>
      <c r="Y158" s="339"/>
      <c r="AB158" s="332"/>
    </row>
    <row r="159" spans="1:28" s="331" customFormat="1" ht="21" customHeight="1" x14ac:dyDescent="0.5">
      <c r="A159" s="180"/>
      <c r="B159" s="180" t="s">
        <v>221</v>
      </c>
      <c r="C159" s="136"/>
      <c r="D159" s="136"/>
      <c r="E159" s="178">
        <v>35204</v>
      </c>
      <c r="F159" s="143">
        <v>16780</v>
      </c>
      <c r="G159" s="143">
        <v>18424</v>
      </c>
      <c r="H159" s="178">
        <v>34947</v>
      </c>
      <c r="I159" s="143">
        <v>16612</v>
      </c>
      <c r="J159" s="143">
        <v>18335</v>
      </c>
      <c r="K159" s="178">
        <v>34520</v>
      </c>
      <c r="L159" s="143">
        <v>16351</v>
      </c>
      <c r="M159" s="143">
        <v>18169</v>
      </c>
      <c r="N159" s="136"/>
      <c r="O159" s="149" t="s">
        <v>220</v>
      </c>
      <c r="T159" s="328"/>
      <c r="U159" s="328"/>
      <c r="V159" s="320"/>
      <c r="W159" s="332"/>
      <c r="X159" s="332"/>
      <c r="AA159" s="320"/>
    </row>
    <row r="160" spans="1:28" s="331" customFormat="1" ht="21" customHeight="1" x14ac:dyDescent="0.5">
      <c r="A160" s="135"/>
      <c r="B160" s="180" t="s">
        <v>219</v>
      </c>
      <c r="C160" s="136"/>
      <c r="D160" s="136"/>
      <c r="E160" s="178">
        <v>5094</v>
      </c>
      <c r="F160" s="143">
        <v>2499</v>
      </c>
      <c r="G160" s="484">
        <v>2595</v>
      </c>
      <c r="H160" s="178">
        <v>5068</v>
      </c>
      <c r="I160" s="143">
        <v>2491</v>
      </c>
      <c r="J160" s="484">
        <v>2577</v>
      </c>
      <c r="K160" s="178">
        <v>5066</v>
      </c>
      <c r="L160" s="143">
        <v>2487</v>
      </c>
      <c r="M160" s="484">
        <v>2579</v>
      </c>
      <c r="N160" s="136"/>
      <c r="O160" s="149" t="s">
        <v>218</v>
      </c>
      <c r="T160" s="328"/>
      <c r="U160" s="328"/>
      <c r="W160" s="332"/>
      <c r="X160" s="332"/>
    </row>
    <row r="161" spans="1:28" s="331" customFormat="1" ht="21" customHeight="1" x14ac:dyDescent="0.5">
      <c r="A161" s="136"/>
      <c r="B161" s="180" t="s">
        <v>217</v>
      </c>
      <c r="C161" s="136"/>
      <c r="D161" s="136"/>
      <c r="E161" s="178">
        <v>11424</v>
      </c>
      <c r="F161" s="143">
        <v>5622</v>
      </c>
      <c r="G161" s="484">
        <v>5802</v>
      </c>
      <c r="H161" s="178">
        <v>11419</v>
      </c>
      <c r="I161" s="143">
        <v>5638</v>
      </c>
      <c r="J161" s="484">
        <v>5781</v>
      </c>
      <c r="K161" s="178">
        <v>11413</v>
      </c>
      <c r="L161" s="143">
        <v>5632</v>
      </c>
      <c r="M161" s="484">
        <v>5781</v>
      </c>
      <c r="N161" s="136"/>
      <c r="O161" s="149" t="s">
        <v>216</v>
      </c>
      <c r="T161" s="328"/>
      <c r="U161" s="328"/>
      <c r="V161" s="332"/>
      <c r="AA161" s="332"/>
    </row>
    <row r="162" spans="1:28" s="331" customFormat="1" ht="21" customHeight="1" x14ac:dyDescent="0.5">
      <c r="A162" s="136"/>
      <c r="B162" s="180" t="s">
        <v>215</v>
      </c>
      <c r="C162" s="135"/>
      <c r="D162" s="135"/>
      <c r="E162" s="178">
        <v>12842</v>
      </c>
      <c r="F162" s="143">
        <v>6418</v>
      </c>
      <c r="G162" s="484">
        <v>6424</v>
      </c>
      <c r="H162" s="178">
        <v>12887</v>
      </c>
      <c r="I162" s="143">
        <v>6435</v>
      </c>
      <c r="J162" s="484">
        <v>6452</v>
      </c>
      <c r="K162" s="178">
        <v>13002</v>
      </c>
      <c r="L162" s="143">
        <v>6481</v>
      </c>
      <c r="M162" s="484">
        <v>6521</v>
      </c>
      <c r="N162" s="135"/>
      <c r="O162" s="149" t="s">
        <v>214</v>
      </c>
      <c r="T162" s="328"/>
      <c r="U162" s="328"/>
      <c r="V162" s="332"/>
      <c r="AA162" s="332"/>
    </row>
    <row r="163" spans="1:28" s="331" customFormat="1" ht="21" customHeight="1" x14ac:dyDescent="0.5">
      <c r="A163" s="136"/>
      <c r="B163" s="180" t="s">
        <v>213</v>
      </c>
      <c r="C163" s="136"/>
      <c r="D163" s="136"/>
      <c r="E163" s="178">
        <v>8580</v>
      </c>
      <c r="F163" s="143">
        <v>4282</v>
      </c>
      <c r="G163" s="484">
        <v>4298</v>
      </c>
      <c r="H163" s="178">
        <v>8689</v>
      </c>
      <c r="I163" s="143">
        <v>4337</v>
      </c>
      <c r="J163" s="484">
        <v>4352</v>
      </c>
      <c r="K163" s="178">
        <v>8789</v>
      </c>
      <c r="L163" s="143">
        <v>4383</v>
      </c>
      <c r="M163" s="484">
        <v>4406</v>
      </c>
      <c r="N163" s="136"/>
      <c r="O163" s="149" t="s">
        <v>212</v>
      </c>
      <c r="T163" s="328"/>
      <c r="U163" s="328"/>
      <c r="V163" s="332"/>
      <c r="AA163" s="332"/>
    </row>
    <row r="164" spans="1:28" s="331" customFormat="1" ht="21" customHeight="1" x14ac:dyDescent="0.5">
      <c r="A164" s="136"/>
      <c r="B164" s="180" t="s">
        <v>125</v>
      </c>
      <c r="C164" s="180"/>
      <c r="D164" s="148"/>
      <c r="E164" s="178">
        <v>120680</v>
      </c>
      <c r="F164" s="143">
        <v>60169</v>
      </c>
      <c r="G164" s="484">
        <v>60511</v>
      </c>
      <c r="H164" s="178">
        <v>121802</v>
      </c>
      <c r="I164" s="143">
        <v>60669</v>
      </c>
      <c r="J164" s="484">
        <v>61133</v>
      </c>
      <c r="K164" s="178">
        <v>123350</v>
      </c>
      <c r="L164" s="143">
        <v>61498</v>
      </c>
      <c r="M164" s="484">
        <v>61852</v>
      </c>
      <c r="N164" s="136"/>
      <c r="O164" s="136" t="s">
        <v>124</v>
      </c>
      <c r="T164" s="328"/>
      <c r="U164" s="328"/>
      <c r="V164" s="99"/>
      <c r="AA164" s="99"/>
    </row>
    <row r="165" spans="1:28" s="331" customFormat="1" ht="24" customHeight="1" x14ac:dyDescent="0.5">
      <c r="A165" s="96"/>
      <c r="B165" s="96" t="s">
        <v>0</v>
      </c>
      <c r="C165" s="97">
        <v>1.2</v>
      </c>
      <c r="D165" s="96" t="s">
        <v>1022</v>
      </c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T165" s="328"/>
      <c r="U165" s="328"/>
      <c r="V165" s="332"/>
      <c r="AA165" s="332"/>
    </row>
    <row r="166" spans="1:28" s="331" customFormat="1" ht="24" customHeight="1" x14ac:dyDescent="0.5">
      <c r="A166" s="95"/>
      <c r="B166" s="96" t="s">
        <v>17</v>
      </c>
      <c r="C166" s="97">
        <v>1.2</v>
      </c>
      <c r="D166" s="96" t="s">
        <v>1023</v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T166" s="328"/>
      <c r="U166" s="328"/>
      <c r="V166" s="332"/>
      <c r="AA166" s="332"/>
      <c r="AB166" s="98"/>
    </row>
    <row r="167" spans="1:28" s="331" customFormat="1" ht="24" customHeight="1" x14ac:dyDescent="0.5">
      <c r="A167" s="93"/>
      <c r="B167" s="93"/>
      <c r="C167" s="93"/>
      <c r="D167" s="93"/>
      <c r="E167" s="93"/>
      <c r="F167" s="92"/>
      <c r="G167" s="92"/>
      <c r="H167" s="92"/>
      <c r="I167" s="92"/>
      <c r="J167" s="92"/>
      <c r="K167" s="93"/>
      <c r="L167" s="92"/>
      <c r="M167" s="92"/>
      <c r="N167" s="93"/>
      <c r="O167" s="93"/>
      <c r="T167" s="328"/>
      <c r="U167" s="328"/>
      <c r="V167" s="332"/>
      <c r="AA167" s="332"/>
      <c r="AB167" s="320"/>
    </row>
    <row r="168" spans="1:28" s="98" customFormat="1" ht="24" customHeight="1" x14ac:dyDescent="0.5">
      <c r="A168" s="521" t="s">
        <v>197</v>
      </c>
      <c r="B168" s="521"/>
      <c r="C168" s="521"/>
      <c r="D168" s="522"/>
      <c r="E168" s="548" t="s">
        <v>194</v>
      </c>
      <c r="F168" s="549"/>
      <c r="G168" s="550"/>
      <c r="H168" s="548" t="s">
        <v>18</v>
      </c>
      <c r="I168" s="549"/>
      <c r="J168" s="550"/>
      <c r="K168" s="548" t="s">
        <v>608</v>
      </c>
      <c r="L168" s="549"/>
      <c r="M168" s="550"/>
      <c r="N168" s="527" t="s">
        <v>193</v>
      </c>
      <c r="O168" s="528"/>
      <c r="R168" s="331"/>
      <c r="S168" s="331"/>
      <c r="T168" s="328"/>
      <c r="U168" s="328"/>
      <c r="V168" s="332"/>
      <c r="W168" s="331"/>
      <c r="X168" s="331"/>
      <c r="Y168" s="331"/>
      <c r="Z168" s="331"/>
      <c r="AA168" s="332"/>
      <c r="AB168" s="331"/>
    </row>
    <row r="169" spans="1:28" s="320" customFormat="1" ht="24" customHeight="1" x14ac:dyDescent="0.5">
      <c r="A169" s="547"/>
      <c r="B169" s="547"/>
      <c r="C169" s="547"/>
      <c r="D169" s="524"/>
      <c r="E169" s="186" t="s">
        <v>1</v>
      </c>
      <c r="F169" s="160" t="s">
        <v>2</v>
      </c>
      <c r="G169" s="429" t="s">
        <v>3</v>
      </c>
      <c r="H169" s="186" t="s">
        <v>1</v>
      </c>
      <c r="I169" s="160" t="s">
        <v>2</v>
      </c>
      <c r="J169" s="429" t="s">
        <v>3</v>
      </c>
      <c r="K169" s="186" t="s">
        <v>1</v>
      </c>
      <c r="L169" s="160" t="s">
        <v>2</v>
      </c>
      <c r="M169" s="429" t="s">
        <v>3</v>
      </c>
      <c r="N169" s="529"/>
      <c r="O169" s="530"/>
      <c r="R169" s="331"/>
      <c r="S169" s="331"/>
      <c r="T169" s="328"/>
      <c r="U169" s="328"/>
      <c r="V169" s="332"/>
      <c r="W169" s="331"/>
      <c r="X169" s="331"/>
      <c r="Y169" s="331"/>
      <c r="Z169" s="331"/>
      <c r="AA169" s="332"/>
      <c r="AB169" s="332"/>
    </row>
    <row r="170" spans="1:28" ht="24" customHeight="1" x14ac:dyDescent="0.5">
      <c r="A170" s="525"/>
      <c r="B170" s="525"/>
      <c r="C170" s="525"/>
      <c r="D170" s="526"/>
      <c r="E170" s="182" t="s">
        <v>4</v>
      </c>
      <c r="F170" s="182" t="s">
        <v>5</v>
      </c>
      <c r="G170" s="424" t="s">
        <v>6</v>
      </c>
      <c r="H170" s="182" t="s">
        <v>4</v>
      </c>
      <c r="I170" s="182" t="s">
        <v>5</v>
      </c>
      <c r="J170" s="424" t="s">
        <v>6</v>
      </c>
      <c r="K170" s="182" t="s">
        <v>4</v>
      </c>
      <c r="L170" s="182" t="s">
        <v>5</v>
      </c>
      <c r="M170" s="424" t="s">
        <v>6</v>
      </c>
      <c r="N170" s="531"/>
      <c r="O170" s="532"/>
      <c r="V170" s="35"/>
      <c r="AA170" s="35"/>
      <c r="AB170" s="35"/>
    </row>
    <row r="171" spans="1:28" s="35" customFormat="1" ht="24" customHeight="1" x14ac:dyDescent="0.5">
      <c r="A171" s="136" t="s">
        <v>82</v>
      </c>
      <c r="B171" s="136"/>
      <c r="C171" s="136"/>
      <c r="D171" s="136"/>
      <c r="E171" s="178">
        <v>60534</v>
      </c>
      <c r="F171" s="143">
        <v>30166</v>
      </c>
      <c r="G171" s="484">
        <v>30368</v>
      </c>
      <c r="H171" s="178">
        <v>60778</v>
      </c>
      <c r="I171" s="143">
        <v>30297</v>
      </c>
      <c r="J171" s="484">
        <v>30481</v>
      </c>
      <c r="K171" s="178">
        <v>60892</v>
      </c>
      <c r="L171" s="143">
        <v>30303</v>
      </c>
      <c r="M171" s="484">
        <v>30589</v>
      </c>
      <c r="N171" s="190" t="s">
        <v>211</v>
      </c>
      <c r="O171" s="136"/>
      <c r="R171" s="92"/>
      <c r="S171" s="92"/>
      <c r="T171" s="5"/>
      <c r="U171" s="5"/>
      <c r="W171" s="92"/>
      <c r="X171" s="92"/>
      <c r="Y171" s="92"/>
      <c r="Z171" s="92"/>
    </row>
    <row r="172" spans="1:28" s="35" customFormat="1" ht="24" customHeight="1" x14ac:dyDescent="0.5">
      <c r="A172" s="136" t="s">
        <v>80</v>
      </c>
      <c r="B172" s="189"/>
      <c r="C172" s="189"/>
      <c r="D172" s="427"/>
      <c r="E172" s="494">
        <v>37190</v>
      </c>
      <c r="F172" s="494">
        <v>18521</v>
      </c>
      <c r="G172" s="494">
        <v>18669</v>
      </c>
      <c r="H172" s="494">
        <v>37286</v>
      </c>
      <c r="I172" s="494">
        <v>18574</v>
      </c>
      <c r="J172" s="494">
        <v>18712</v>
      </c>
      <c r="K172" s="494">
        <v>37274</v>
      </c>
      <c r="L172" s="494">
        <v>18554</v>
      </c>
      <c r="M172" s="494">
        <v>18720</v>
      </c>
      <c r="N172" s="190" t="s">
        <v>210</v>
      </c>
      <c r="O172" s="136"/>
      <c r="R172" s="92"/>
      <c r="S172" s="92"/>
      <c r="T172" s="5"/>
      <c r="U172" s="5"/>
      <c r="W172" s="92"/>
      <c r="X172" s="92"/>
      <c r="Y172" s="92"/>
      <c r="Z172" s="92"/>
      <c r="AB172" s="92"/>
    </row>
    <row r="173" spans="1:28" s="35" customFormat="1" ht="24" customHeight="1" x14ac:dyDescent="0.5">
      <c r="A173" s="136" t="s">
        <v>78</v>
      </c>
      <c r="B173" s="189"/>
      <c r="C173" s="189"/>
      <c r="D173" s="426"/>
      <c r="E173" s="178">
        <f>E174+E176</f>
        <v>25627</v>
      </c>
      <c r="F173" s="178">
        <f>F174+F176</f>
        <v>12548</v>
      </c>
      <c r="G173" s="143">
        <f>G174+G176</f>
        <v>13079</v>
      </c>
      <c r="H173" s="178">
        <v>25630</v>
      </c>
      <c r="I173" s="178">
        <v>12545</v>
      </c>
      <c r="J173" s="143">
        <v>13085</v>
      </c>
      <c r="K173" s="178">
        <v>25591</v>
      </c>
      <c r="L173" s="178">
        <v>12535</v>
      </c>
      <c r="M173" s="143">
        <v>13056</v>
      </c>
      <c r="N173" s="190" t="s">
        <v>209</v>
      </c>
      <c r="O173" s="136"/>
      <c r="R173" s="92"/>
      <c r="S173" s="92"/>
      <c r="T173" s="5"/>
      <c r="U173" s="5"/>
      <c r="W173" s="92"/>
      <c r="X173" s="92"/>
      <c r="Y173" s="92"/>
      <c r="Z173" s="92"/>
      <c r="AB173" s="92"/>
    </row>
    <row r="174" spans="1:28" s="331" customFormat="1" ht="24" customHeight="1" x14ac:dyDescent="0.5">
      <c r="A174" s="136"/>
      <c r="B174" s="136" t="s">
        <v>127</v>
      </c>
      <c r="C174" s="136"/>
      <c r="D174" s="136"/>
      <c r="E174" s="494">
        <v>4518</v>
      </c>
      <c r="F174" s="494">
        <v>2221</v>
      </c>
      <c r="G174" s="494">
        <v>2297</v>
      </c>
      <c r="H174" s="494">
        <v>4456</v>
      </c>
      <c r="I174" s="494">
        <v>2185</v>
      </c>
      <c r="J174" s="494">
        <v>2271</v>
      </c>
      <c r="K174" s="494">
        <v>4425</v>
      </c>
      <c r="L174" s="494">
        <v>2163</v>
      </c>
      <c r="M174" s="494">
        <v>2262</v>
      </c>
      <c r="N174" s="136"/>
      <c r="O174" s="136" t="s">
        <v>126</v>
      </c>
      <c r="T174" s="328"/>
      <c r="U174" s="328"/>
      <c r="V174" s="332"/>
      <c r="AA174" s="332"/>
    </row>
    <row r="175" spans="1:28" s="331" customFormat="1" ht="24" customHeight="1" x14ac:dyDescent="0.5">
      <c r="A175" s="426"/>
      <c r="B175" s="180" t="s">
        <v>208</v>
      </c>
      <c r="C175" s="145"/>
      <c r="D175" s="145"/>
      <c r="E175" s="494">
        <v>4518</v>
      </c>
      <c r="F175" s="494">
        <v>2221</v>
      </c>
      <c r="G175" s="494">
        <v>2297</v>
      </c>
      <c r="H175" s="494">
        <v>4456</v>
      </c>
      <c r="I175" s="494">
        <v>2185</v>
      </c>
      <c r="J175" s="494">
        <v>2271</v>
      </c>
      <c r="K175" s="494">
        <v>4425</v>
      </c>
      <c r="L175" s="494">
        <v>2163</v>
      </c>
      <c r="M175" s="494">
        <v>2262</v>
      </c>
      <c r="N175" s="145"/>
      <c r="O175" s="149" t="s">
        <v>207</v>
      </c>
      <c r="T175" s="328"/>
      <c r="U175" s="328"/>
      <c r="V175" s="332"/>
      <c r="AA175" s="332"/>
    </row>
    <row r="176" spans="1:28" s="331" customFormat="1" ht="24" customHeight="1" x14ac:dyDescent="0.5">
      <c r="A176" s="189"/>
      <c r="B176" s="180" t="s">
        <v>125</v>
      </c>
      <c r="C176" s="180"/>
      <c r="D176" s="148"/>
      <c r="E176" s="494">
        <v>21109</v>
      </c>
      <c r="F176" s="494">
        <v>10327</v>
      </c>
      <c r="G176" s="494">
        <v>10782</v>
      </c>
      <c r="H176" s="494">
        <v>21174</v>
      </c>
      <c r="I176" s="494">
        <v>10360</v>
      </c>
      <c r="J176" s="494">
        <v>10814</v>
      </c>
      <c r="K176" s="494">
        <v>21166</v>
      </c>
      <c r="L176" s="494">
        <v>10372</v>
      </c>
      <c r="M176" s="494">
        <v>10794</v>
      </c>
      <c r="N176" s="136"/>
      <c r="O176" s="136" t="s">
        <v>124</v>
      </c>
      <c r="T176" s="328"/>
      <c r="U176" s="328"/>
      <c r="V176" s="332"/>
      <c r="AA176" s="332"/>
    </row>
    <row r="177" spans="1:27" s="331" customFormat="1" ht="24" customHeight="1" x14ac:dyDescent="0.5">
      <c r="A177" s="136" t="s">
        <v>41</v>
      </c>
      <c r="B177" s="136"/>
      <c r="C177" s="136"/>
      <c r="D177" s="136"/>
      <c r="E177" s="178">
        <f>E178+E180</f>
        <v>44639</v>
      </c>
      <c r="F177" s="178">
        <f>F178+F180</f>
        <v>22223</v>
      </c>
      <c r="G177" s="143">
        <f>G178+G180</f>
        <v>22416</v>
      </c>
      <c r="H177" s="178">
        <v>44925</v>
      </c>
      <c r="I177" s="178">
        <v>22355</v>
      </c>
      <c r="J177" s="143">
        <v>22570</v>
      </c>
      <c r="K177" s="178">
        <v>45133</v>
      </c>
      <c r="L177" s="178">
        <v>22415</v>
      </c>
      <c r="M177" s="143">
        <v>22718</v>
      </c>
      <c r="N177" s="136" t="s">
        <v>206</v>
      </c>
      <c r="O177" s="136"/>
      <c r="T177" s="328"/>
      <c r="U177" s="328"/>
      <c r="V177" s="332"/>
      <c r="AA177" s="332"/>
    </row>
    <row r="178" spans="1:27" s="331" customFormat="1" ht="24" customHeight="1" x14ac:dyDescent="0.5">
      <c r="A178" s="136"/>
      <c r="B178" s="136" t="s">
        <v>127</v>
      </c>
      <c r="C178" s="136"/>
      <c r="D178" s="136"/>
      <c r="E178" s="494">
        <v>1990</v>
      </c>
      <c r="F178" s="494">
        <v>937</v>
      </c>
      <c r="G178" s="494">
        <v>1053</v>
      </c>
      <c r="H178" s="494">
        <v>1990</v>
      </c>
      <c r="I178" s="494">
        <v>939</v>
      </c>
      <c r="J178" s="494">
        <v>1051</v>
      </c>
      <c r="K178" s="494">
        <v>2000</v>
      </c>
      <c r="L178" s="494">
        <v>944</v>
      </c>
      <c r="M178" s="494">
        <v>1056</v>
      </c>
      <c r="N178" s="136"/>
      <c r="O178" s="136" t="s">
        <v>126</v>
      </c>
      <c r="T178" s="328"/>
      <c r="U178" s="328"/>
      <c r="V178" s="332"/>
      <c r="W178" s="328"/>
      <c r="AA178" s="332"/>
    </row>
    <row r="179" spans="1:27" s="331" customFormat="1" ht="24" customHeight="1" x14ac:dyDescent="0.5">
      <c r="A179" s="136"/>
      <c r="B179" s="180" t="s">
        <v>205</v>
      </c>
      <c r="C179" s="136"/>
      <c r="D179" s="136"/>
      <c r="E179" s="494">
        <v>1990</v>
      </c>
      <c r="F179" s="494">
        <v>937</v>
      </c>
      <c r="G179" s="494">
        <v>1053</v>
      </c>
      <c r="H179" s="494">
        <v>1990</v>
      </c>
      <c r="I179" s="494">
        <v>939</v>
      </c>
      <c r="J179" s="494">
        <v>1051</v>
      </c>
      <c r="K179" s="494">
        <v>2000</v>
      </c>
      <c r="L179" s="494">
        <v>944</v>
      </c>
      <c r="M179" s="494">
        <v>1056</v>
      </c>
      <c r="N179" s="136"/>
      <c r="O179" s="149" t="s">
        <v>204</v>
      </c>
      <c r="T179" s="328"/>
      <c r="U179" s="328"/>
      <c r="V179" s="332"/>
      <c r="AA179" s="332"/>
    </row>
    <row r="180" spans="1:27" s="331" customFormat="1" ht="24" customHeight="1" x14ac:dyDescent="0.5">
      <c r="A180" s="136"/>
      <c r="B180" s="180" t="s">
        <v>125</v>
      </c>
      <c r="C180" s="180"/>
      <c r="D180" s="148"/>
      <c r="E180" s="494">
        <v>42649</v>
      </c>
      <c r="F180" s="494">
        <v>21286</v>
      </c>
      <c r="G180" s="494">
        <v>21363</v>
      </c>
      <c r="H180" s="494">
        <v>42935</v>
      </c>
      <c r="I180" s="494">
        <v>21416</v>
      </c>
      <c r="J180" s="494">
        <v>21519</v>
      </c>
      <c r="K180" s="494">
        <v>43133</v>
      </c>
      <c r="L180" s="494">
        <v>21471</v>
      </c>
      <c r="M180" s="494">
        <v>21662</v>
      </c>
      <c r="N180" s="136"/>
      <c r="O180" s="136" t="s">
        <v>124</v>
      </c>
      <c r="T180" s="328"/>
      <c r="U180" s="328"/>
      <c r="V180" s="332"/>
      <c r="AA180" s="332"/>
    </row>
    <row r="181" spans="1:27" s="331" customFormat="1" ht="24" customHeight="1" x14ac:dyDescent="0.5">
      <c r="A181" s="136" t="s">
        <v>39</v>
      </c>
      <c r="B181" s="136"/>
      <c r="C181" s="136"/>
      <c r="D181" s="136"/>
      <c r="E181" s="494">
        <v>25005</v>
      </c>
      <c r="F181" s="494">
        <v>12657</v>
      </c>
      <c r="G181" s="494">
        <v>12348</v>
      </c>
      <c r="H181" s="494">
        <v>25102</v>
      </c>
      <c r="I181" s="494">
        <v>12674</v>
      </c>
      <c r="J181" s="494">
        <v>12428</v>
      </c>
      <c r="K181" s="494">
        <v>25167</v>
      </c>
      <c r="L181" s="494">
        <v>12715</v>
      </c>
      <c r="M181" s="494">
        <v>12452</v>
      </c>
      <c r="N181" s="136" t="s">
        <v>203</v>
      </c>
      <c r="O181" s="136"/>
      <c r="T181" s="328"/>
      <c r="U181" s="328"/>
      <c r="V181" s="332"/>
      <c r="W181" s="98"/>
      <c r="X181" s="98"/>
      <c r="AA181" s="332"/>
    </row>
    <row r="182" spans="1:27" s="331" customFormat="1" ht="24" customHeight="1" x14ac:dyDescent="0.5">
      <c r="A182" s="136" t="s">
        <v>37</v>
      </c>
      <c r="B182" s="136"/>
      <c r="C182" s="136"/>
      <c r="D182" s="136"/>
      <c r="E182" s="178">
        <f>E183+E185</f>
        <v>28063</v>
      </c>
      <c r="F182" s="178">
        <f>F183+F185</f>
        <v>14126</v>
      </c>
      <c r="G182" s="143">
        <f>G183+G185</f>
        <v>13937</v>
      </c>
      <c r="H182" s="178">
        <v>28126</v>
      </c>
      <c r="I182" s="178">
        <v>14166</v>
      </c>
      <c r="J182" s="143">
        <v>13960</v>
      </c>
      <c r="K182" s="178">
        <v>28067</v>
      </c>
      <c r="L182" s="178">
        <v>14124</v>
      </c>
      <c r="M182" s="143">
        <v>13943</v>
      </c>
      <c r="N182" s="136" t="s">
        <v>202</v>
      </c>
      <c r="O182" s="136"/>
      <c r="T182" s="328"/>
      <c r="U182" s="328"/>
      <c r="V182" s="332"/>
      <c r="W182" s="320"/>
      <c r="X182" s="320"/>
      <c r="AA182" s="332"/>
    </row>
    <row r="183" spans="1:27" s="331" customFormat="1" ht="24" customHeight="1" x14ac:dyDescent="0.5">
      <c r="A183" s="136"/>
      <c r="B183" s="136" t="s">
        <v>127</v>
      </c>
      <c r="C183" s="136"/>
      <c r="D183" s="136"/>
      <c r="E183" s="178">
        <v>8163</v>
      </c>
      <c r="F183" s="143">
        <v>4037</v>
      </c>
      <c r="G183" s="484">
        <v>4126</v>
      </c>
      <c r="H183" s="178">
        <v>8170</v>
      </c>
      <c r="I183" s="143">
        <v>4055</v>
      </c>
      <c r="J183" s="484">
        <v>4115</v>
      </c>
      <c r="K183" s="178">
        <v>8158</v>
      </c>
      <c r="L183" s="143">
        <v>4044</v>
      </c>
      <c r="M183" s="484">
        <v>4114</v>
      </c>
      <c r="N183" s="136"/>
      <c r="O183" s="136" t="s">
        <v>126</v>
      </c>
      <c r="T183" s="328"/>
      <c r="U183" s="328"/>
      <c r="V183" s="332"/>
      <c r="AA183" s="332"/>
    </row>
    <row r="184" spans="1:27" s="331" customFormat="1" ht="24" customHeight="1" x14ac:dyDescent="0.5">
      <c r="A184" s="135"/>
      <c r="B184" s="36" t="s">
        <v>201</v>
      </c>
      <c r="C184" s="36"/>
      <c r="D184" s="136"/>
      <c r="E184" s="178">
        <v>8163</v>
      </c>
      <c r="F184" s="143">
        <v>4037</v>
      </c>
      <c r="G184" s="484">
        <v>4126</v>
      </c>
      <c r="H184" s="178">
        <v>8170</v>
      </c>
      <c r="I184" s="143">
        <v>4055</v>
      </c>
      <c r="J184" s="484">
        <v>4115</v>
      </c>
      <c r="K184" s="178">
        <v>8158</v>
      </c>
      <c r="L184" s="143">
        <v>4044</v>
      </c>
      <c r="M184" s="484">
        <v>4114</v>
      </c>
      <c r="N184" s="136"/>
      <c r="O184" s="149" t="s">
        <v>200</v>
      </c>
      <c r="T184" s="328"/>
      <c r="U184" s="328"/>
      <c r="V184" s="98"/>
      <c r="W184" s="332"/>
      <c r="X184" s="332"/>
      <c r="AA184" s="98"/>
    </row>
    <row r="185" spans="1:27" s="331" customFormat="1" ht="24" customHeight="1" x14ac:dyDescent="0.5">
      <c r="A185" s="136"/>
      <c r="B185" s="180" t="s">
        <v>125</v>
      </c>
      <c r="C185" s="180"/>
      <c r="D185" s="148"/>
      <c r="E185" s="178">
        <v>19900</v>
      </c>
      <c r="F185" s="143">
        <v>10089</v>
      </c>
      <c r="G185" s="484">
        <v>9811</v>
      </c>
      <c r="H185" s="178">
        <v>19956</v>
      </c>
      <c r="I185" s="143">
        <v>10111</v>
      </c>
      <c r="J185" s="484">
        <v>9845</v>
      </c>
      <c r="K185" s="178">
        <v>19909</v>
      </c>
      <c r="L185" s="143">
        <v>10080</v>
      </c>
      <c r="M185" s="484">
        <v>9829</v>
      </c>
      <c r="N185" s="136"/>
      <c r="O185" s="136" t="s">
        <v>124</v>
      </c>
      <c r="T185" s="328"/>
      <c r="U185" s="328"/>
      <c r="V185" s="320"/>
      <c r="W185" s="332"/>
      <c r="X185" s="332"/>
      <c r="AA185" s="320"/>
    </row>
    <row r="186" spans="1:27" s="331" customFormat="1" ht="24" customHeight="1" x14ac:dyDescent="0.5">
      <c r="A186" s="136" t="s">
        <v>35</v>
      </c>
      <c r="B186" s="136"/>
      <c r="C186" s="136"/>
      <c r="D186" s="136"/>
      <c r="E186" s="178">
        <f>E187+E189</f>
        <v>41843</v>
      </c>
      <c r="F186" s="178">
        <f>F187+F189</f>
        <v>20789</v>
      </c>
      <c r="G186" s="143">
        <f>G187+G189</f>
        <v>21054</v>
      </c>
      <c r="H186" s="178">
        <v>41856</v>
      </c>
      <c r="I186" s="178">
        <v>20787</v>
      </c>
      <c r="J186" s="143">
        <v>21069</v>
      </c>
      <c r="K186" s="178">
        <v>41806</v>
      </c>
      <c r="L186" s="178">
        <v>20719</v>
      </c>
      <c r="M186" s="143">
        <v>21087</v>
      </c>
      <c r="N186" s="136" t="s">
        <v>133</v>
      </c>
      <c r="O186" s="136"/>
      <c r="T186" s="328"/>
      <c r="U186" s="328"/>
      <c r="W186" s="332"/>
      <c r="X186" s="332"/>
    </row>
    <row r="187" spans="1:27" s="331" customFormat="1" ht="24" customHeight="1" x14ac:dyDescent="0.5">
      <c r="A187" s="428"/>
      <c r="B187" s="136" t="s">
        <v>127</v>
      </c>
      <c r="C187" s="136"/>
      <c r="D187" s="136"/>
      <c r="E187" s="178">
        <v>4312</v>
      </c>
      <c r="F187" s="143">
        <v>2088</v>
      </c>
      <c r="G187" s="484">
        <v>2224</v>
      </c>
      <c r="H187" s="178">
        <v>4301</v>
      </c>
      <c r="I187" s="143">
        <v>2091</v>
      </c>
      <c r="J187" s="484">
        <v>2210</v>
      </c>
      <c r="K187" s="178">
        <v>4256</v>
      </c>
      <c r="L187" s="143">
        <v>2076</v>
      </c>
      <c r="M187" s="484">
        <v>2180</v>
      </c>
      <c r="N187" s="136"/>
      <c r="O187" s="136" t="s">
        <v>126</v>
      </c>
      <c r="T187" s="328"/>
      <c r="U187" s="328"/>
      <c r="V187" s="332"/>
      <c r="AA187" s="332"/>
    </row>
    <row r="188" spans="1:27" s="331" customFormat="1" ht="24" customHeight="1" x14ac:dyDescent="0.5">
      <c r="A188" s="136"/>
      <c r="B188" s="36" t="s">
        <v>199</v>
      </c>
      <c r="C188" s="136"/>
      <c r="D188" s="136"/>
      <c r="E188" s="178">
        <v>4312</v>
      </c>
      <c r="F188" s="143">
        <v>2088</v>
      </c>
      <c r="G188" s="484">
        <v>2224</v>
      </c>
      <c r="H188" s="178">
        <v>4301</v>
      </c>
      <c r="I188" s="143">
        <v>2091</v>
      </c>
      <c r="J188" s="484">
        <v>2210</v>
      </c>
      <c r="K188" s="178">
        <v>4256</v>
      </c>
      <c r="L188" s="143">
        <v>2076</v>
      </c>
      <c r="M188" s="484">
        <v>2180</v>
      </c>
      <c r="N188" s="188"/>
      <c r="O188" s="177" t="s">
        <v>198</v>
      </c>
      <c r="T188" s="328"/>
      <c r="U188" s="328"/>
      <c r="V188" s="332"/>
      <c r="AA188" s="332"/>
    </row>
    <row r="189" spans="1:27" s="331" customFormat="1" ht="24" customHeight="1" x14ac:dyDescent="0.5">
      <c r="A189" s="136"/>
      <c r="B189" s="180" t="s">
        <v>125</v>
      </c>
      <c r="C189" s="180"/>
      <c r="D189" s="148"/>
      <c r="E189" s="178">
        <v>37531</v>
      </c>
      <c r="F189" s="143">
        <v>18701</v>
      </c>
      <c r="G189" s="484">
        <v>18830</v>
      </c>
      <c r="H189" s="178">
        <v>37555</v>
      </c>
      <c r="I189" s="143">
        <v>18696</v>
      </c>
      <c r="J189" s="484">
        <v>18859</v>
      </c>
      <c r="K189" s="178">
        <v>37550</v>
      </c>
      <c r="L189" s="143">
        <v>18643</v>
      </c>
      <c r="M189" s="484">
        <v>18907</v>
      </c>
      <c r="N189" s="136"/>
      <c r="O189" s="136" t="s">
        <v>124</v>
      </c>
      <c r="T189" s="328"/>
      <c r="U189" s="328"/>
      <c r="V189" s="332"/>
      <c r="AA189" s="332"/>
    </row>
    <row r="190" spans="1:27" s="331" customFormat="1" ht="38.25" customHeight="1" x14ac:dyDescent="0.5">
      <c r="A190" s="136"/>
      <c r="B190" s="180"/>
      <c r="C190" s="180"/>
      <c r="D190" s="149"/>
      <c r="E190" s="144"/>
      <c r="F190" s="144"/>
      <c r="G190" s="144"/>
      <c r="H190" s="144"/>
      <c r="I190" s="144"/>
      <c r="J190" s="144"/>
      <c r="K190" s="144"/>
      <c r="L190" s="144"/>
      <c r="M190" s="144"/>
      <c r="N190" s="136"/>
      <c r="O190" s="136"/>
      <c r="T190" s="328"/>
      <c r="U190" s="328"/>
    </row>
    <row r="191" spans="1:27" s="331" customFormat="1" ht="24" customHeight="1" x14ac:dyDescent="0.5">
      <c r="A191" s="96"/>
      <c r="B191" s="96" t="s">
        <v>0</v>
      </c>
      <c r="C191" s="97">
        <v>1.2</v>
      </c>
      <c r="D191" s="96" t="s">
        <v>1022</v>
      </c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T191" s="328"/>
      <c r="U191" s="328"/>
    </row>
    <row r="192" spans="1:27" s="331" customFormat="1" ht="24" customHeight="1" x14ac:dyDescent="0.5">
      <c r="A192" s="95"/>
      <c r="B192" s="96" t="s">
        <v>17</v>
      </c>
      <c r="C192" s="97">
        <v>1.2</v>
      </c>
      <c r="D192" s="96" t="s">
        <v>1023</v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T192" s="328"/>
      <c r="U192" s="328"/>
    </row>
    <row r="193" spans="1:27" ht="24" customHeight="1" x14ac:dyDescent="0.5">
      <c r="A193" s="93"/>
      <c r="B193" s="93"/>
      <c r="C193" s="93"/>
      <c r="D193" s="93"/>
      <c r="E193" s="93"/>
      <c r="K193" s="93"/>
      <c r="N193" s="93"/>
      <c r="O193" s="93"/>
    </row>
    <row r="194" spans="1:27" s="98" customFormat="1" ht="24" customHeight="1" x14ac:dyDescent="0.5">
      <c r="A194" s="521" t="s">
        <v>197</v>
      </c>
      <c r="B194" s="521"/>
      <c r="C194" s="521"/>
      <c r="D194" s="522"/>
      <c r="E194" s="548" t="s">
        <v>194</v>
      </c>
      <c r="F194" s="549"/>
      <c r="G194" s="550"/>
      <c r="H194" s="548" t="s">
        <v>18</v>
      </c>
      <c r="I194" s="549"/>
      <c r="J194" s="550"/>
      <c r="K194" s="548" t="s">
        <v>608</v>
      </c>
      <c r="L194" s="549"/>
      <c r="M194" s="550"/>
      <c r="N194" s="527" t="s">
        <v>193</v>
      </c>
      <c r="O194" s="528"/>
      <c r="R194" s="331"/>
      <c r="S194" s="331"/>
      <c r="T194" s="328"/>
      <c r="U194" s="328"/>
      <c r="V194" s="331"/>
      <c r="W194" s="331"/>
      <c r="X194" s="331"/>
      <c r="Y194" s="331"/>
      <c r="Z194" s="331"/>
      <c r="AA194" s="331"/>
    </row>
    <row r="195" spans="1:27" s="320" customFormat="1" ht="24" customHeight="1" x14ac:dyDescent="0.5">
      <c r="A195" s="547"/>
      <c r="B195" s="547"/>
      <c r="C195" s="547"/>
      <c r="D195" s="524"/>
      <c r="E195" s="186" t="s">
        <v>1</v>
      </c>
      <c r="F195" s="160" t="s">
        <v>2</v>
      </c>
      <c r="G195" s="429" t="s">
        <v>3</v>
      </c>
      <c r="H195" s="186" t="s">
        <v>1</v>
      </c>
      <c r="I195" s="160" t="s">
        <v>2</v>
      </c>
      <c r="J195" s="429" t="s">
        <v>3</v>
      </c>
      <c r="K195" s="186" t="s">
        <v>1</v>
      </c>
      <c r="L195" s="160" t="s">
        <v>2</v>
      </c>
      <c r="M195" s="429" t="s">
        <v>3</v>
      </c>
      <c r="N195" s="529"/>
      <c r="O195" s="530"/>
      <c r="R195" s="331"/>
      <c r="S195" s="331"/>
      <c r="T195" s="328"/>
      <c r="U195" s="328"/>
      <c r="V195" s="331"/>
      <c r="W195" s="331"/>
      <c r="X195" s="331"/>
      <c r="Y195" s="331"/>
      <c r="Z195" s="331"/>
      <c r="AA195" s="331"/>
    </row>
    <row r="196" spans="1:27" ht="24" customHeight="1" x14ac:dyDescent="0.5">
      <c r="A196" s="525"/>
      <c r="B196" s="525"/>
      <c r="C196" s="525"/>
      <c r="D196" s="526"/>
      <c r="E196" s="182" t="s">
        <v>4</v>
      </c>
      <c r="F196" s="182" t="s">
        <v>5</v>
      </c>
      <c r="G196" s="424" t="s">
        <v>6</v>
      </c>
      <c r="H196" s="182" t="s">
        <v>4</v>
      </c>
      <c r="I196" s="182" t="s">
        <v>5</v>
      </c>
      <c r="J196" s="424" t="s">
        <v>6</v>
      </c>
      <c r="K196" s="182" t="s">
        <v>4</v>
      </c>
      <c r="L196" s="182" t="s">
        <v>5</v>
      </c>
      <c r="M196" s="424" t="s">
        <v>6</v>
      </c>
      <c r="N196" s="531"/>
      <c r="O196" s="532"/>
    </row>
    <row r="197" spans="1:27" s="35" customFormat="1" ht="24" customHeight="1" x14ac:dyDescent="0.5">
      <c r="A197" s="145" t="s">
        <v>33</v>
      </c>
      <c r="B197" s="136"/>
      <c r="C197" s="136"/>
      <c r="D197" s="136"/>
      <c r="E197" s="178">
        <f>E198+E200</f>
        <v>32669</v>
      </c>
      <c r="F197" s="178">
        <f>F198+F200</f>
        <v>16320</v>
      </c>
      <c r="G197" s="486">
        <f>G198+G200</f>
        <v>16349</v>
      </c>
      <c r="H197" s="178">
        <v>32806</v>
      </c>
      <c r="I197" s="178">
        <v>16382</v>
      </c>
      <c r="J197" s="486">
        <v>16424</v>
      </c>
      <c r="K197" s="178">
        <v>32796</v>
      </c>
      <c r="L197" s="178">
        <v>16310</v>
      </c>
      <c r="M197" s="486">
        <v>16486</v>
      </c>
      <c r="N197" s="136" t="s">
        <v>192</v>
      </c>
      <c r="O197" s="136"/>
      <c r="R197" s="92"/>
      <c r="S197" s="92"/>
      <c r="T197" s="5"/>
      <c r="U197" s="5"/>
      <c r="V197" s="92"/>
      <c r="W197" s="92"/>
      <c r="X197" s="92"/>
      <c r="Y197" s="92"/>
      <c r="Z197" s="92"/>
      <c r="AA197" s="92"/>
    </row>
    <row r="198" spans="1:27" s="35" customFormat="1" ht="24" customHeight="1" x14ac:dyDescent="0.5">
      <c r="A198" s="428"/>
      <c r="B198" s="136" t="s">
        <v>127</v>
      </c>
      <c r="C198" s="136"/>
      <c r="D198" s="136"/>
      <c r="E198" s="178">
        <v>4642</v>
      </c>
      <c r="F198" s="143">
        <v>2319</v>
      </c>
      <c r="G198" s="143">
        <v>2323</v>
      </c>
      <c r="H198" s="178">
        <v>4667</v>
      </c>
      <c r="I198" s="143">
        <v>2330</v>
      </c>
      <c r="J198" s="143">
        <v>2337</v>
      </c>
      <c r="K198" s="178">
        <v>4659</v>
      </c>
      <c r="L198" s="143">
        <v>2307</v>
      </c>
      <c r="M198" s="143">
        <v>2352</v>
      </c>
      <c r="N198" s="136"/>
      <c r="O198" s="136" t="s">
        <v>126</v>
      </c>
      <c r="R198" s="92"/>
      <c r="S198" s="92"/>
      <c r="T198" s="5"/>
      <c r="U198" s="5"/>
      <c r="V198" s="92"/>
      <c r="W198" s="92"/>
      <c r="X198" s="92"/>
      <c r="Y198" s="92"/>
      <c r="Z198" s="92"/>
      <c r="AA198" s="92"/>
    </row>
    <row r="199" spans="1:27" s="35" customFormat="1" ht="24" customHeight="1" x14ac:dyDescent="0.5">
      <c r="A199" s="428"/>
      <c r="B199" s="180" t="s">
        <v>191</v>
      </c>
      <c r="C199" s="136"/>
      <c r="D199" s="136"/>
      <c r="E199" s="178">
        <v>4642</v>
      </c>
      <c r="F199" s="143">
        <v>2319</v>
      </c>
      <c r="G199" s="143">
        <v>2323</v>
      </c>
      <c r="H199" s="178">
        <v>4667</v>
      </c>
      <c r="I199" s="143">
        <v>2330</v>
      </c>
      <c r="J199" s="143">
        <v>2337</v>
      </c>
      <c r="K199" s="178">
        <v>4659</v>
      </c>
      <c r="L199" s="143">
        <v>2307</v>
      </c>
      <c r="M199" s="143">
        <v>2352</v>
      </c>
      <c r="N199" s="136"/>
      <c r="O199" s="177" t="s">
        <v>190</v>
      </c>
      <c r="R199" s="92"/>
      <c r="S199" s="92"/>
      <c r="T199" s="5"/>
      <c r="U199" s="5"/>
      <c r="V199" s="92"/>
      <c r="W199" s="92"/>
      <c r="X199" s="92"/>
      <c r="Y199" s="92"/>
      <c r="Z199" s="92"/>
      <c r="AA199" s="92"/>
    </row>
    <row r="200" spans="1:27" s="331" customFormat="1" ht="24" customHeight="1" x14ac:dyDescent="0.5">
      <c r="A200" s="145"/>
      <c r="B200" s="180" t="s">
        <v>125</v>
      </c>
      <c r="C200" s="180"/>
      <c r="D200" s="148"/>
      <c r="E200" s="178">
        <v>28027</v>
      </c>
      <c r="F200" s="143">
        <v>14001</v>
      </c>
      <c r="G200" s="143">
        <v>14026</v>
      </c>
      <c r="H200" s="178">
        <v>28139</v>
      </c>
      <c r="I200" s="143">
        <v>14052</v>
      </c>
      <c r="J200" s="143">
        <v>14087</v>
      </c>
      <c r="K200" s="178">
        <v>28137</v>
      </c>
      <c r="L200" s="143">
        <v>14003</v>
      </c>
      <c r="M200" s="143">
        <v>14134</v>
      </c>
      <c r="N200" s="136"/>
      <c r="O200" s="136" t="s">
        <v>124</v>
      </c>
      <c r="T200" s="328"/>
      <c r="U200" s="328"/>
    </row>
    <row r="201" spans="1:27" s="331" customFormat="1" ht="24" customHeight="1" x14ac:dyDescent="0.5">
      <c r="A201" s="145" t="s">
        <v>31</v>
      </c>
      <c r="B201" s="136"/>
      <c r="C201" s="136"/>
      <c r="D201" s="136"/>
      <c r="E201" s="178">
        <f>E202+E204</f>
        <v>24612</v>
      </c>
      <c r="F201" s="178">
        <f>F202+F204</f>
        <v>12261</v>
      </c>
      <c r="G201" s="143">
        <f>G202+G204</f>
        <v>12351</v>
      </c>
      <c r="H201" s="178">
        <v>24585</v>
      </c>
      <c r="I201" s="178">
        <v>12243</v>
      </c>
      <c r="J201" s="143">
        <v>12342</v>
      </c>
      <c r="K201" s="178">
        <v>24553</v>
      </c>
      <c r="L201" s="178">
        <v>12225</v>
      </c>
      <c r="M201" s="143">
        <v>12328</v>
      </c>
      <c r="N201" s="136" t="s">
        <v>189</v>
      </c>
      <c r="O201" s="136"/>
      <c r="T201" s="328"/>
      <c r="U201" s="328"/>
    </row>
    <row r="202" spans="1:27" s="331" customFormat="1" ht="24" customHeight="1" x14ac:dyDescent="0.5">
      <c r="A202" s="428"/>
      <c r="B202" s="136" t="s">
        <v>127</v>
      </c>
      <c r="C202" s="136"/>
      <c r="D202" s="136"/>
      <c r="E202" s="178">
        <v>2503</v>
      </c>
      <c r="F202" s="143">
        <v>1226</v>
      </c>
      <c r="G202" s="143">
        <v>1277</v>
      </c>
      <c r="H202" s="178">
        <v>2497</v>
      </c>
      <c r="I202" s="143">
        <v>1230</v>
      </c>
      <c r="J202" s="143">
        <v>1267</v>
      </c>
      <c r="K202" s="178">
        <v>2498</v>
      </c>
      <c r="L202" s="143">
        <v>1229</v>
      </c>
      <c r="M202" s="143">
        <v>1269</v>
      </c>
      <c r="N202" s="136"/>
      <c r="O202" s="136" t="s">
        <v>126</v>
      </c>
      <c r="T202" s="328"/>
      <c r="U202" s="328"/>
    </row>
    <row r="203" spans="1:27" s="331" customFormat="1" ht="24" customHeight="1" x14ac:dyDescent="0.5">
      <c r="A203" s="428"/>
      <c r="B203" s="36" t="s">
        <v>188</v>
      </c>
      <c r="C203" s="136"/>
      <c r="D203" s="136"/>
      <c r="E203" s="178">
        <v>2503</v>
      </c>
      <c r="F203" s="143">
        <v>1226</v>
      </c>
      <c r="G203" s="143">
        <v>1277</v>
      </c>
      <c r="H203" s="178">
        <v>2497</v>
      </c>
      <c r="I203" s="143">
        <v>1230</v>
      </c>
      <c r="J203" s="143">
        <v>1267</v>
      </c>
      <c r="K203" s="178">
        <v>2498</v>
      </c>
      <c r="L203" s="143">
        <v>1229</v>
      </c>
      <c r="M203" s="143">
        <v>1269</v>
      </c>
      <c r="N203" s="136"/>
      <c r="O203" s="177" t="s">
        <v>187</v>
      </c>
      <c r="T203" s="328"/>
      <c r="U203" s="328"/>
    </row>
    <row r="204" spans="1:27" s="331" customFormat="1" ht="24" customHeight="1" x14ac:dyDescent="0.5">
      <c r="A204" s="145"/>
      <c r="B204" s="180" t="s">
        <v>125</v>
      </c>
      <c r="C204" s="180"/>
      <c r="D204" s="148"/>
      <c r="E204" s="178">
        <v>22109</v>
      </c>
      <c r="F204" s="143">
        <v>11035</v>
      </c>
      <c r="G204" s="143">
        <v>11074</v>
      </c>
      <c r="H204" s="178">
        <v>22088</v>
      </c>
      <c r="I204" s="143">
        <v>11013</v>
      </c>
      <c r="J204" s="143">
        <v>11075</v>
      </c>
      <c r="K204" s="178">
        <v>22055</v>
      </c>
      <c r="L204" s="143">
        <v>10996</v>
      </c>
      <c r="M204" s="143">
        <v>11059</v>
      </c>
      <c r="N204" s="136"/>
      <c r="O204" s="136" t="s">
        <v>124</v>
      </c>
      <c r="T204" s="328"/>
      <c r="U204" s="328"/>
    </row>
    <row r="205" spans="1:27" s="331" customFormat="1" ht="24" customHeight="1" x14ac:dyDescent="0.5">
      <c r="A205" s="145" t="s">
        <v>29</v>
      </c>
      <c r="B205" s="136"/>
      <c r="C205" s="136"/>
      <c r="D205" s="136"/>
      <c r="E205" s="178">
        <f>E206+E208</f>
        <v>24296</v>
      </c>
      <c r="F205" s="178">
        <f>F206+F208</f>
        <v>12106</v>
      </c>
      <c r="G205" s="143">
        <f>G206+G208</f>
        <v>12190</v>
      </c>
      <c r="H205" s="178">
        <v>24247</v>
      </c>
      <c r="I205" s="178">
        <v>12079</v>
      </c>
      <c r="J205" s="143">
        <v>12168</v>
      </c>
      <c r="K205" s="178">
        <v>24180</v>
      </c>
      <c r="L205" s="178">
        <v>12027</v>
      </c>
      <c r="M205" s="143">
        <v>12153</v>
      </c>
      <c r="N205" s="136" t="s">
        <v>186</v>
      </c>
      <c r="O205" s="136"/>
      <c r="T205" s="328"/>
      <c r="U205" s="328"/>
    </row>
    <row r="206" spans="1:27" s="331" customFormat="1" ht="24" customHeight="1" x14ac:dyDescent="0.5">
      <c r="A206" s="428"/>
      <c r="B206" s="136" t="s">
        <v>127</v>
      </c>
      <c r="C206" s="136"/>
      <c r="D206" s="136"/>
      <c r="E206" s="178">
        <v>3771</v>
      </c>
      <c r="F206" s="143">
        <v>1870</v>
      </c>
      <c r="G206" s="143">
        <v>1901</v>
      </c>
      <c r="H206" s="178">
        <v>3783</v>
      </c>
      <c r="I206" s="143">
        <v>1875</v>
      </c>
      <c r="J206" s="143">
        <v>1908</v>
      </c>
      <c r="K206" s="178">
        <v>3768</v>
      </c>
      <c r="L206" s="143">
        <v>1865</v>
      </c>
      <c r="M206" s="143">
        <v>1903</v>
      </c>
      <c r="N206" s="136"/>
      <c r="O206" s="136" t="s">
        <v>126</v>
      </c>
      <c r="T206" s="328"/>
      <c r="U206" s="328"/>
    </row>
    <row r="207" spans="1:27" s="331" customFormat="1" ht="24" customHeight="1" x14ac:dyDescent="0.5">
      <c r="A207" s="145"/>
      <c r="B207" s="36" t="s">
        <v>185</v>
      </c>
      <c r="C207" s="135"/>
      <c r="D207" s="135"/>
      <c r="E207" s="178">
        <v>3771</v>
      </c>
      <c r="F207" s="143">
        <v>1870</v>
      </c>
      <c r="G207" s="143">
        <v>1901</v>
      </c>
      <c r="H207" s="178">
        <v>3783</v>
      </c>
      <c r="I207" s="143">
        <v>1875</v>
      </c>
      <c r="J207" s="143">
        <v>1908</v>
      </c>
      <c r="K207" s="178">
        <v>3768</v>
      </c>
      <c r="L207" s="143">
        <v>1865</v>
      </c>
      <c r="M207" s="143">
        <v>1903</v>
      </c>
      <c r="N207" s="135"/>
      <c r="O207" s="177" t="s">
        <v>184</v>
      </c>
      <c r="T207" s="328"/>
      <c r="U207" s="328"/>
    </row>
    <row r="208" spans="1:27" s="331" customFormat="1" ht="24" customHeight="1" x14ac:dyDescent="0.5">
      <c r="A208" s="135"/>
      <c r="B208" s="180" t="s">
        <v>125</v>
      </c>
      <c r="C208" s="180"/>
      <c r="D208" s="148"/>
      <c r="E208" s="178">
        <v>20525</v>
      </c>
      <c r="F208" s="143">
        <v>10236</v>
      </c>
      <c r="G208" s="143">
        <v>10289</v>
      </c>
      <c r="H208" s="178">
        <v>20464</v>
      </c>
      <c r="I208" s="143">
        <v>10204</v>
      </c>
      <c r="J208" s="143">
        <v>10260</v>
      </c>
      <c r="K208" s="178">
        <v>20412</v>
      </c>
      <c r="L208" s="143">
        <v>10162</v>
      </c>
      <c r="M208" s="143">
        <v>10250</v>
      </c>
      <c r="N208" s="136"/>
      <c r="O208" s="136" t="s">
        <v>124</v>
      </c>
      <c r="T208" s="328"/>
      <c r="U208" s="328"/>
    </row>
    <row r="209" spans="1:28" s="331" customFormat="1" ht="24" customHeight="1" x14ac:dyDescent="0.5">
      <c r="A209" s="145" t="s">
        <v>27</v>
      </c>
      <c r="B209" s="135"/>
      <c r="C209" s="136"/>
      <c r="D209" s="136"/>
      <c r="E209" s="178">
        <f>E210+E212</f>
        <v>35749</v>
      </c>
      <c r="F209" s="178">
        <f>F210+F212</f>
        <v>17559</v>
      </c>
      <c r="G209" s="143">
        <f>G210+G212</f>
        <v>18190</v>
      </c>
      <c r="H209" s="178">
        <v>35881</v>
      </c>
      <c r="I209" s="178">
        <v>17588</v>
      </c>
      <c r="J209" s="143">
        <v>18293</v>
      </c>
      <c r="K209" s="178">
        <v>35964</v>
      </c>
      <c r="L209" s="178">
        <v>17583</v>
      </c>
      <c r="M209" s="143">
        <v>18381</v>
      </c>
      <c r="N209" s="136" t="s">
        <v>26</v>
      </c>
      <c r="O209" s="179"/>
      <c r="T209" s="328"/>
      <c r="U209" s="328"/>
      <c r="W209" s="98"/>
      <c r="X209" s="98"/>
    </row>
    <row r="210" spans="1:28" s="331" customFormat="1" ht="24" customHeight="1" x14ac:dyDescent="0.5">
      <c r="A210" s="428"/>
      <c r="B210" s="136" t="s">
        <v>127</v>
      </c>
      <c r="C210" s="136"/>
      <c r="D210" s="136"/>
      <c r="E210" s="178">
        <v>5031</v>
      </c>
      <c r="F210" s="143">
        <v>2458</v>
      </c>
      <c r="G210" s="143">
        <v>2573</v>
      </c>
      <c r="H210" s="178">
        <v>5023</v>
      </c>
      <c r="I210" s="143">
        <v>2432</v>
      </c>
      <c r="J210" s="143">
        <v>2591</v>
      </c>
      <c r="K210" s="178">
        <v>5020</v>
      </c>
      <c r="L210" s="143">
        <v>2416</v>
      </c>
      <c r="M210" s="143">
        <v>2604</v>
      </c>
      <c r="N210" s="136"/>
      <c r="O210" s="136" t="s">
        <v>126</v>
      </c>
      <c r="T210" s="328"/>
      <c r="U210" s="328"/>
      <c r="V210" s="98"/>
      <c r="W210" s="320"/>
      <c r="X210" s="320"/>
      <c r="AA210" s="98"/>
    </row>
    <row r="211" spans="1:28" s="331" customFormat="1" ht="24" customHeight="1" x14ac:dyDescent="0.5">
      <c r="A211" s="165"/>
      <c r="B211" s="36" t="s">
        <v>183</v>
      </c>
      <c r="C211" s="136"/>
      <c r="D211" s="136"/>
      <c r="E211" s="178">
        <v>5031</v>
      </c>
      <c r="F211" s="143">
        <v>2458</v>
      </c>
      <c r="G211" s="143">
        <v>2573</v>
      </c>
      <c r="H211" s="178">
        <v>5023</v>
      </c>
      <c r="I211" s="143">
        <v>2432</v>
      </c>
      <c r="J211" s="143">
        <v>2591</v>
      </c>
      <c r="K211" s="178">
        <v>5020</v>
      </c>
      <c r="L211" s="143">
        <v>2416</v>
      </c>
      <c r="M211" s="143">
        <v>2604</v>
      </c>
      <c r="N211" s="177"/>
      <c r="O211" s="177" t="s">
        <v>182</v>
      </c>
      <c r="T211" s="328"/>
      <c r="U211" s="328"/>
      <c r="V211" s="320"/>
      <c r="AA211" s="320"/>
    </row>
    <row r="212" spans="1:28" s="331" customFormat="1" ht="24" customHeight="1" x14ac:dyDescent="0.5">
      <c r="A212" s="137"/>
      <c r="B212" s="176" t="s">
        <v>125</v>
      </c>
      <c r="C212" s="176"/>
      <c r="D212" s="175"/>
      <c r="E212" s="509">
        <v>30718</v>
      </c>
      <c r="F212" s="510">
        <v>15101</v>
      </c>
      <c r="G212" s="511">
        <v>15617</v>
      </c>
      <c r="H212" s="509">
        <v>30858</v>
      </c>
      <c r="I212" s="510">
        <v>15156</v>
      </c>
      <c r="J212" s="511">
        <v>15702</v>
      </c>
      <c r="K212" s="509">
        <v>30944</v>
      </c>
      <c r="L212" s="510">
        <v>15167</v>
      </c>
      <c r="M212" s="511">
        <v>15777</v>
      </c>
      <c r="N212" s="137"/>
      <c r="O212" s="137" t="s">
        <v>124</v>
      </c>
      <c r="T212" s="328"/>
      <c r="U212" s="328"/>
      <c r="W212" s="332"/>
      <c r="X212" s="332"/>
    </row>
    <row r="213" spans="1:28" s="331" customFormat="1" ht="24" customHeight="1" x14ac:dyDescent="0.5">
      <c r="A213" s="136" t="s">
        <v>128</v>
      </c>
      <c r="B213" s="136"/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T213" s="328"/>
      <c r="U213" s="328"/>
      <c r="V213" s="332"/>
      <c r="W213" s="332"/>
      <c r="X213" s="332"/>
      <c r="AA213" s="332"/>
    </row>
    <row r="214" spans="1:28" s="331" customFormat="1" ht="24" customHeight="1" x14ac:dyDescent="0.5">
      <c r="A214" s="136"/>
      <c r="B214" s="136" t="s">
        <v>181</v>
      </c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T214" s="328"/>
      <c r="U214" s="328"/>
      <c r="V214" s="332"/>
      <c r="W214" s="332"/>
      <c r="X214" s="332"/>
      <c r="AA214" s="332"/>
    </row>
    <row r="215" spans="1:28" s="331" customFormat="1" ht="24" customHeight="1" x14ac:dyDescent="0.5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T215" s="328"/>
      <c r="U215" s="328"/>
      <c r="V215" s="332"/>
      <c r="AA215" s="332"/>
    </row>
    <row r="216" spans="1:28" s="135" customFormat="1" ht="24" customHeight="1" x14ac:dyDescent="0.5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136"/>
      <c r="Q216" s="136"/>
      <c r="R216" s="92"/>
      <c r="S216" s="92"/>
      <c r="T216" s="5"/>
      <c r="U216" s="5"/>
      <c r="V216" s="92"/>
      <c r="W216" s="92"/>
      <c r="X216" s="92"/>
      <c r="Y216" s="92"/>
      <c r="Z216" s="92"/>
      <c r="AA216" s="92"/>
      <c r="AB216" s="92"/>
    </row>
    <row r="217" spans="1:28" s="135" customFormat="1" ht="24" customHeight="1" x14ac:dyDescent="0.5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136"/>
      <c r="Q217" s="136"/>
      <c r="R217" s="92"/>
      <c r="S217" s="92"/>
      <c r="T217" s="5"/>
      <c r="U217" s="5"/>
      <c r="V217" s="92"/>
      <c r="W217" s="92"/>
      <c r="X217" s="92"/>
      <c r="Y217" s="92"/>
      <c r="Z217" s="92"/>
      <c r="AA217" s="92"/>
      <c r="AB217" s="92"/>
    </row>
    <row r="218" spans="1:28" ht="24" customHeight="1" x14ac:dyDescent="0.5">
      <c r="AB218" s="193"/>
    </row>
    <row r="219" spans="1:28" ht="24" customHeight="1" x14ac:dyDescent="0.5">
      <c r="AB219" s="193"/>
    </row>
    <row r="220" spans="1:28" ht="24" customHeight="1" x14ac:dyDescent="0.5">
      <c r="AB220" s="96"/>
    </row>
    <row r="221" spans="1:28" ht="24" customHeight="1" x14ac:dyDescent="0.5">
      <c r="AB221" s="95"/>
    </row>
    <row r="223" spans="1:28" ht="24" customHeight="1" x14ac:dyDescent="0.5">
      <c r="AB223" s="35"/>
    </row>
    <row r="224" spans="1:28" ht="24" customHeight="1" x14ac:dyDescent="0.5">
      <c r="AB224" s="35"/>
    </row>
    <row r="225" spans="20:28" ht="24" customHeight="1" x14ac:dyDescent="0.5">
      <c r="AB225" s="35"/>
    </row>
    <row r="228" spans="20:28" ht="24" customHeight="1" x14ac:dyDescent="0.5">
      <c r="T228" s="92"/>
      <c r="U228" s="92"/>
    </row>
    <row r="229" spans="20:28" ht="24" customHeight="1" x14ac:dyDescent="0.5">
      <c r="T229" s="92"/>
      <c r="U229" s="92"/>
    </row>
    <row r="230" spans="20:28" ht="24" customHeight="1" x14ac:dyDescent="0.5">
      <c r="T230" s="92"/>
      <c r="U230" s="92"/>
    </row>
    <row r="231" spans="20:28" ht="24" customHeight="1" x14ac:dyDescent="0.5">
      <c r="T231" s="92"/>
      <c r="U231" s="92"/>
    </row>
    <row r="232" spans="20:28" ht="24" customHeight="1" x14ac:dyDescent="0.5">
      <c r="T232" s="92"/>
      <c r="U232" s="92"/>
    </row>
    <row r="233" spans="20:28" ht="24" customHeight="1" x14ac:dyDescent="0.5">
      <c r="T233" s="92"/>
      <c r="U233" s="92"/>
      <c r="W233" s="193"/>
      <c r="X233" s="193"/>
    </row>
    <row r="234" spans="20:28" ht="24" customHeight="1" x14ac:dyDescent="0.5">
      <c r="T234" s="92"/>
      <c r="U234" s="92"/>
      <c r="W234" s="193"/>
      <c r="X234" s="193"/>
    </row>
    <row r="235" spans="20:28" ht="24" customHeight="1" x14ac:dyDescent="0.5">
      <c r="T235" s="92"/>
      <c r="U235" s="92"/>
      <c r="W235" s="96"/>
      <c r="X235" s="96"/>
    </row>
    <row r="236" spans="20:28" ht="24" customHeight="1" x14ac:dyDescent="0.5">
      <c r="T236" s="92"/>
      <c r="U236" s="92"/>
      <c r="W236" s="95"/>
      <c r="X236" s="95"/>
      <c r="AA236" s="96"/>
    </row>
    <row r="237" spans="20:28" ht="24" customHeight="1" x14ac:dyDescent="0.5">
      <c r="T237" s="92"/>
      <c r="U237" s="92"/>
      <c r="AA237" s="95"/>
    </row>
    <row r="238" spans="20:28" ht="24" customHeight="1" x14ac:dyDescent="0.5">
      <c r="T238" s="92"/>
      <c r="U238" s="92"/>
      <c r="W238" s="35"/>
      <c r="X238" s="35"/>
    </row>
    <row r="239" spans="20:28" ht="24" customHeight="1" x14ac:dyDescent="0.5">
      <c r="T239" s="92"/>
      <c r="U239" s="92"/>
      <c r="W239" s="35"/>
      <c r="X239" s="35"/>
      <c r="AA239" s="35"/>
    </row>
    <row r="240" spans="20:28" ht="24" customHeight="1" x14ac:dyDescent="0.5">
      <c r="T240" s="92"/>
      <c r="U240" s="92"/>
      <c r="W240" s="35"/>
      <c r="X240" s="35"/>
      <c r="AA240" s="35"/>
    </row>
    <row r="241" spans="20:28" ht="24" customHeight="1" x14ac:dyDescent="0.5">
      <c r="T241" s="92"/>
      <c r="U241" s="92"/>
      <c r="Z241" s="5"/>
      <c r="AA241" s="35"/>
    </row>
    <row r="242" spans="20:28" ht="24" customHeight="1" x14ac:dyDescent="0.5">
      <c r="T242" s="92"/>
      <c r="U242" s="92"/>
    </row>
    <row r="243" spans="20:28" ht="24" customHeight="1" x14ac:dyDescent="0.5">
      <c r="T243" s="92"/>
      <c r="U243" s="92"/>
    </row>
    <row r="244" spans="20:28" ht="24" customHeight="1" x14ac:dyDescent="0.5">
      <c r="T244" s="96"/>
      <c r="U244" s="92"/>
      <c r="Z244" s="96"/>
    </row>
    <row r="245" spans="20:28" ht="24" customHeight="1" x14ac:dyDescent="0.5">
      <c r="T245" s="95"/>
      <c r="U245" s="92"/>
      <c r="Z245" s="95"/>
    </row>
    <row r="246" spans="20:28" ht="24" customHeight="1" x14ac:dyDescent="0.5">
      <c r="T246" s="92"/>
      <c r="U246" s="92"/>
    </row>
    <row r="247" spans="20:28" ht="24" customHeight="1" x14ac:dyDescent="0.5">
      <c r="T247" s="35"/>
      <c r="U247" s="92"/>
      <c r="Z247" s="35"/>
    </row>
    <row r="248" spans="20:28" ht="24" customHeight="1" x14ac:dyDescent="0.5">
      <c r="T248" s="35"/>
      <c r="U248" s="92"/>
      <c r="Z248" s="35"/>
    </row>
    <row r="249" spans="20:28" ht="24" customHeight="1" x14ac:dyDescent="0.5">
      <c r="T249" s="35"/>
      <c r="U249" s="92"/>
      <c r="Z249" s="35"/>
    </row>
    <row r="250" spans="20:28" ht="24" customHeight="1" x14ac:dyDescent="0.5">
      <c r="T250" s="92"/>
      <c r="U250" s="92"/>
      <c r="AB250" s="96"/>
    </row>
    <row r="251" spans="20:28" ht="24" customHeight="1" x14ac:dyDescent="0.5">
      <c r="T251" s="92"/>
      <c r="U251" s="92"/>
      <c r="AB251" s="95"/>
    </row>
    <row r="252" spans="20:28" ht="24" customHeight="1" x14ac:dyDescent="0.5">
      <c r="T252" s="92"/>
      <c r="U252" s="92"/>
    </row>
    <row r="253" spans="20:28" ht="24" customHeight="1" x14ac:dyDescent="0.5">
      <c r="T253" s="92"/>
      <c r="U253" s="92"/>
      <c r="AB253" s="35"/>
    </row>
    <row r="254" spans="20:28" ht="24" customHeight="1" x14ac:dyDescent="0.5">
      <c r="T254" s="92"/>
      <c r="U254" s="92"/>
      <c r="AB254" s="35"/>
    </row>
    <row r="255" spans="20:28" ht="24" customHeight="1" x14ac:dyDescent="0.5">
      <c r="T255" s="92"/>
      <c r="U255" s="92"/>
      <c r="AB255" s="35"/>
    </row>
    <row r="256" spans="20:28" ht="24" customHeight="1" x14ac:dyDescent="0.5">
      <c r="T256" s="92"/>
      <c r="U256" s="92"/>
    </row>
    <row r="257" spans="20:27" ht="24" customHeight="1" x14ac:dyDescent="0.5">
      <c r="T257" s="92"/>
      <c r="U257" s="92"/>
    </row>
    <row r="258" spans="20:27" ht="24" customHeight="1" x14ac:dyDescent="0.5">
      <c r="T258" s="92"/>
      <c r="U258" s="92"/>
    </row>
    <row r="259" spans="20:27" ht="24" customHeight="1" x14ac:dyDescent="0.5">
      <c r="T259" s="92"/>
      <c r="U259" s="92"/>
    </row>
    <row r="264" spans="20:27" ht="24" customHeight="1" x14ac:dyDescent="0.5">
      <c r="V264" s="96"/>
      <c r="AA264" s="96"/>
    </row>
    <row r="265" spans="20:27" ht="24" customHeight="1" x14ac:dyDescent="0.5">
      <c r="V265" s="95"/>
      <c r="W265" s="96"/>
      <c r="X265" s="96"/>
      <c r="AA265" s="95"/>
    </row>
    <row r="266" spans="20:27" ht="24" customHeight="1" x14ac:dyDescent="0.5">
      <c r="W266" s="95"/>
      <c r="X266" s="95"/>
    </row>
    <row r="267" spans="20:27" ht="24" customHeight="1" x14ac:dyDescent="0.5">
      <c r="V267" s="35"/>
      <c r="AA267" s="35"/>
    </row>
    <row r="268" spans="20:27" ht="24" customHeight="1" x14ac:dyDescent="0.5">
      <c r="V268" s="35"/>
      <c r="W268" s="35"/>
      <c r="X268" s="35"/>
      <c r="AA268" s="35"/>
    </row>
    <row r="269" spans="20:27" ht="24" customHeight="1" x14ac:dyDescent="0.5">
      <c r="V269" s="35"/>
      <c r="W269" s="35"/>
      <c r="X269" s="35"/>
      <c r="AA269" s="35"/>
    </row>
    <row r="270" spans="20:27" ht="24" customHeight="1" x14ac:dyDescent="0.5">
      <c r="W270" s="35"/>
      <c r="X270" s="35"/>
    </row>
    <row r="276" spans="22:28" ht="24" customHeight="1" x14ac:dyDescent="0.5">
      <c r="AB276" s="96"/>
    </row>
    <row r="277" spans="22:28" ht="24" customHeight="1" x14ac:dyDescent="0.5">
      <c r="AB277" s="95"/>
    </row>
    <row r="279" spans="22:28" ht="24" customHeight="1" x14ac:dyDescent="0.5">
      <c r="AB279" s="35"/>
    </row>
    <row r="280" spans="22:28" ht="24" customHeight="1" x14ac:dyDescent="0.5">
      <c r="AB280" s="35"/>
    </row>
    <row r="281" spans="22:28" ht="24" customHeight="1" x14ac:dyDescent="0.5">
      <c r="AB281" s="35"/>
    </row>
    <row r="288" spans="22:28" ht="24" customHeight="1" x14ac:dyDescent="0.5">
      <c r="V288" s="193"/>
      <c r="AA288" s="193"/>
    </row>
    <row r="289" spans="22:28" ht="24" customHeight="1" x14ac:dyDescent="0.5">
      <c r="V289" s="193"/>
      <c r="AA289" s="193"/>
    </row>
    <row r="290" spans="22:28" ht="24" customHeight="1" x14ac:dyDescent="0.5">
      <c r="V290" s="96"/>
      <c r="AA290" s="96"/>
    </row>
    <row r="291" spans="22:28" ht="24" customHeight="1" x14ac:dyDescent="0.5">
      <c r="V291" s="95"/>
      <c r="W291" s="96"/>
      <c r="X291" s="96"/>
      <c r="AA291" s="95"/>
    </row>
    <row r="292" spans="22:28" ht="24" customHeight="1" x14ac:dyDescent="0.5">
      <c r="W292" s="95"/>
      <c r="X292" s="95"/>
    </row>
    <row r="293" spans="22:28" ht="24" customHeight="1" x14ac:dyDescent="0.5">
      <c r="V293" s="35"/>
      <c r="AA293" s="35"/>
    </row>
    <row r="294" spans="22:28" ht="24" customHeight="1" x14ac:dyDescent="0.5">
      <c r="V294" s="35"/>
      <c r="W294" s="35"/>
      <c r="X294" s="35"/>
      <c r="AA294" s="35"/>
    </row>
    <row r="295" spans="22:28" ht="24" customHeight="1" x14ac:dyDescent="0.5">
      <c r="V295" s="35"/>
      <c r="W295" s="35"/>
      <c r="X295" s="35"/>
      <c r="AA295" s="35"/>
    </row>
    <row r="296" spans="22:28" ht="24" customHeight="1" x14ac:dyDescent="0.5">
      <c r="W296" s="35"/>
      <c r="X296" s="35"/>
    </row>
    <row r="298" spans="22:28" ht="24" customHeight="1" x14ac:dyDescent="0.5">
      <c r="AB298" s="135"/>
    </row>
    <row r="299" spans="22:28" ht="24" customHeight="1" x14ac:dyDescent="0.5">
      <c r="AB299" s="135"/>
    </row>
    <row r="313" spans="22:27" ht="24" customHeight="1" x14ac:dyDescent="0.5">
      <c r="W313" s="136"/>
      <c r="X313" s="136"/>
    </row>
    <row r="314" spans="22:27" ht="24" customHeight="1" x14ac:dyDescent="0.5">
      <c r="W314" s="136"/>
      <c r="X314" s="136"/>
    </row>
    <row r="320" spans="22:27" ht="24" customHeight="1" x14ac:dyDescent="0.5">
      <c r="V320" s="96"/>
      <c r="AA320" s="96"/>
    </row>
    <row r="321" spans="22:27" ht="24" customHeight="1" x14ac:dyDescent="0.5">
      <c r="V321" s="95"/>
      <c r="AA321" s="95"/>
    </row>
    <row r="323" spans="22:27" ht="24" customHeight="1" x14ac:dyDescent="0.5">
      <c r="V323" s="35"/>
      <c r="AA323" s="35"/>
    </row>
    <row r="324" spans="22:27" ht="24" customHeight="1" x14ac:dyDescent="0.5">
      <c r="V324" s="35"/>
      <c r="AA324" s="35"/>
    </row>
    <row r="325" spans="22:27" ht="24" customHeight="1" x14ac:dyDescent="0.5">
      <c r="V325" s="35"/>
      <c r="AA325" s="35"/>
    </row>
    <row r="346" spans="22:27" ht="24" customHeight="1" x14ac:dyDescent="0.5">
      <c r="V346" s="96"/>
      <c r="AA346" s="96"/>
    </row>
    <row r="347" spans="22:27" ht="24" customHeight="1" x14ac:dyDescent="0.5">
      <c r="V347" s="95"/>
      <c r="AA347" s="95"/>
    </row>
    <row r="349" spans="22:27" ht="24" customHeight="1" x14ac:dyDescent="0.5">
      <c r="V349" s="35"/>
      <c r="AA349" s="35"/>
    </row>
    <row r="350" spans="22:27" ht="24" customHeight="1" x14ac:dyDescent="0.5">
      <c r="V350" s="35"/>
      <c r="AA350" s="35"/>
    </row>
    <row r="351" spans="22:27" ht="24" customHeight="1" x14ac:dyDescent="0.5">
      <c r="V351" s="35"/>
      <c r="AA351" s="35"/>
    </row>
    <row r="368" spans="22:27" ht="24" customHeight="1" x14ac:dyDescent="0.5">
      <c r="V368" s="135"/>
      <c r="AA368" s="135"/>
    </row>
    <row r="369" spans="22:27" ht="24" customHeight="1" x14ac:dyDescent="0.5">
      <c r="V369" s="135"/>
      <c r="AA369" s="135"/>
    </row>
  </sheetData>
  <mergeCells count="42">
    <mergeCell ref="N4:O6"/>
    <mergeCell ref="A4:D6"/>
    <mergeCell ref="A7:D7"/>
    <mergeCell ref="N7:O7"/>
    <mergeCell ref="K4:M4"/>
    <mergeCell ref="H4:J4"/>
    <mergeCell ref="E4:G4"/>
    <mergeCell ref="A112:D114"/>
    <mergeCell ref="E112:G112"/>
    <mergeCell ref="H112:J112"/>
    <mergeCell ref="K112:M112"/>
    <mergeCell ref="N112:O114"/>
    <mergeCell ref="A168:D170"/>
    <mergeCell ref="E168:G168"/>
    <mergeCell ref="H168:J168"/>
    <mergeCell ref="K168:M168"/>
    <mergeCell ref="N168:O170"/>
    <mergeCell ref="N32:O34"/>
    <mergeCell ref="A58:D60"/>
    <mergeCell ref="E58:G58"/>
    <mergeCell ref="H58:J58"/>
    <mergeCell ref="K58:M58"/>
    <mergeCell ref="N58:O60"/>
    <mergeCell ref="A32:D34"/>
    <mergeCell ref="E32:G32"/>
    <mergeCell ref="H32:J32"/>
    <mergeCell ref="K32:M32"/>
    <mergeCell ref="A84:D86"/>
    <mergeCell ref="E84:G84"/>
    <mergeCell ref="H84:J84"/>
    <mergeCell ref="K84:M84"/>
    <mergeCell ref="N84:O86"/>
    <mergeCell ref="A138:D140"/>
    <mergeCell ref="E138:G138"/>
    <mergeCell ref="H138:J138"/>
    <mergeCell ref="K138:M138"/>
    <mergeCell ref="N138:O140"/>
    <mergeCell ref="A194:D196"/>
    <mergeCell ref="E194:G194"/>
    <mergeCell ref="H194:J194"/>
    <mergeCell ref="K194:M194"/>
    <mergeCell ref="N194:O196"/>
  </mergeCells>
  <pageMargins left="0.23622047244094491" right="0" top="0.78740157480314965" bottom="0.31496062992125984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6"/>
  <sheetViews>
    <sheetView showGridLines="0" workbookViewId="0">
      <selection activeCell="B1" sqref="B1"/>
    </sheetView>
  </sheetViews>
  <sheetFormatPr defaultColWidth="9.140625" defaultRowHeight="21.75" x14ac:dyDescent="0.5"/>
  <cols>
    <col min="1" max="1" width="1.42578125" style="51" customWidth="1"/>
    <col min="2" max="2" width="5.5703125" style="51" customWidth="1"/>
    <col min="3" max="3" width="7.140625" style="51" customWidth="1"/>
    <col min="4" max="4" width="3" style="51" customWidth="1"/>
    <col min="5" max="5" width="9" style="51" customWidth="1"/>
    <col min="6" max="6" width="5.7109375" style="51" customWidth="1"/>
    <col min="7" max="7" width="5.85546875" style="51" customWidth="1"/>
    <col min="8" max="9" width="5.5703125" style="51" customWidth="1"/>
    <col min="10" max="10" width="6.28515625" style="51" customWidth="1"/>
    <col min="11" max="12" width="6.140625" style="51" customWidth="1"/>
    <col min="13" max="13" width="6.7109375" style="51" customWidth="1"/>
    <col min="14" max="15" width="5.85546875" style="51" customWidth="1"/>
    <col min="16" max="16" width="5.5703125" style="51" customWidth="1"/>
    <col min="17" max="19" width="5.7109375" style="51" customWidth="1"/>
    <col min="20" max="20" width="5.42578125" style="51" customWidth="1"/>
    <col min="21" max="22" width="5.140625" style="51" customWidth="1"/>
    <col min="23" max="23" width="6.28515625" style="51" customWidth="1"/>
    <col min="24" max="24" width="7" style="51" customWidth="1"/>
    <col min="25" max="25" width="7.7109375" style="51" customWidth="1"/>
    <col min="26" max="26" width="12.140625" style="51" customWidth="1"/>
    <col min="27" max="27" width="1.28515625" style="51" customWidth="1"/>
    <col min="28" max="28" width="19" style="51" customWidth="1"/>
    <col min="29" max="29" width="2.5703125" style="51" customWidth="1"/>
    <col min="30" max="30" width="5.7109375" style="51" customWidth="1"/>
    <col min="31" max="31" width="3.28515625" style="51" customWidth="1"/>
    <col min="32" max="32" width="4.140625" style="92" customWidth="1"/>
    <col min="33" max="33" width="9.140625" style="92"/>
    <col min="34" max="16384" width="9.140625" style="51"/>
  </cols>
  <sheetData>
    <row r="1" spans="1:33" s="78" customFormat="1" ht="26.45" customHeight="1" x14ac:dyDescent="0.5">
      <c r="B1" s="78" t="s">
        <v>0</v>
      </c>
      <c r="C1" s="77">
        <v>1.3</v>
      </c>
      <c r="D1" s="78" t="s">
        <v>1014</v>
      </c>
      <c r="AF1" s="98"/>
      <c r="AG1" s="98"/>
    </row>
    <row r="2" spans="1:33" s="344" customFormat="1" x14ac:dyDescent="0.5">
      <c r="B2" s="78" t="s">
        <v>17</v>
      </c>
      <c r="C2" s="77">
        <v>1.3</v>
      </c>
      <c r="D2" s="76" t="s">
        <v>1015</v>
      </c>
      <c r="AF2" s="320"/>
      <c r="AG2" s="320"/>
    </row>
    <row r="3" spans="1:33" ht="6" customHeight="1" x14ac:dyDescent="0.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62"/>
      <c r="Q3" s="62"/>
      <c r="R3" s="62"/>
      <c r="S3" s="62"/>
      <c r="T3" s="62"/>
      <c r="U3" s="62"/>
      <c r="V3" s="62"/>
      <c r="W3" s="81"/>
      <c r="X3" s="81"/>
      <c r="Y3" s="81"/>
      <c r="Z3" s="81"/>
      <c r="AA3" s="81"/>
      <c r="AB3" s="62"/>
      <c r="AC3" s="62"/>
    </row>
    <row r="4" spans="1:33" s="52" customFormat="1" ht="21.75" customHeight="1" x14ac:dyDescent="0.45">
      <c r="A4" s="560" t="s">
        <v>76</v>
      </c>
      <c r="B4" s="560"/>
      <c r="C4" s="560"/>
      <c r="D4" s="561"/>
      <c r="E4" s="436"/>
      <c r="F4" s="551" t="s">
        <v>75</v>
      </c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3"/>
      <c r="AA4" s="554" t="s">
        <v>74</v>
      </c>
      <c r="AB4" s="555"/>
      <c r="AC4" s="437"/>
      <c r="AF4" s="35"/>
      <c r="AG4" s="35"/>
    </row>
    <row r="5" spans="1:33" s="52" customFormat="1" ht="18.75" x14ac:dyDescent="0.45">
      <c r="A5" s="562"/>
      <c r="B5" s="562"/>
      <c r="C5" s="562"/>
      <c r="D5" s="563"/>
      <c r="E5" s="317"/>
      <c r="F5" s="438"/>
      <c r="G5" s="439"/>
      <c r="H5" s="440"/>
      <c r="I5" s="439"/>
      <c r="J5" s="440"/>
      <c r="K5" s="439"/>
      <c r="L5" s="440"/>
      <c r="M5" s="439"/>
      <c r="N5" s="440"/>
      <c r="O5" s="439"/>
      <c r="P5" s="440"/>
      <c r="Q5" s="439"/>
      <c r="R5" s="440"/>
      <c r="S5" s="439"/>
      <c r="T5" s="440"/>
      <c r="U5" s="439"/>
      <c r="V5" s="75" t="s">
        <v>73</v>
      </c>
      <c r="W5" s="74"/>
      <c r="X5" s="74" t="s">
        <v>72</v>
      </c>
      <c r="Y5" s="74" t="s">
        <v>71</v>
      </c>
      <c r="Z5" s="74" t="s">
        <v>70</v>
      </c>
      <c r="AA5" s="556"/>
      <c r="AB5" s="557"/>
      <c r="AC5" s="86"/>
      <c r="AF5" s="35"/>
      <c r="AG5" s="35"/>
    </row>
    <row r="6" spans="1:33" s="52" customFormat="1" ht="18.75" x14ac:dyDescent="0.45">
      <c r="A6" s="562"/>
      <c r="B6" s="562"/>
      <c r="C6" s="562"/>
      <c r="D6" s="563"/>
      <c r="E6" s="441" t="s">
        <v>1</v>
      </c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1" t="s">
        <v>69</v>
      </c>
      <c r="W6" s="72" t="s">
        <v>7</v>
      </c>
      <c r="X6" s="72" t="s">
        <v>68</v>
      </c>
      <c r="Y6" s="72" t="s">
        <v>67</v>
      </c>
      <c r="Z6" s="72" t="s">
        <v>66</v>
      </c>
      <c r="AA6" s="556"/>
      <c r="AB6" s="557"/>
      <c r="AC6" s="86"/>
      <c r="AF6" s="35"/>
      <c r="AG6" s="35"/>
    </row>
    <row r="7" spans="1:33" s="52" customFormat="1" ht="18.75" x14ac:dyDescent="0.45">
      <c r="A7" s="562"/>
      <c r="B7" s="562"/>
      <c r="C7" s="562"/>
      <c r="D7" s="563"/>
      <c r="E7" s="441" t="s">
        <v>4</v>
      </c>
      <c r="F7" s="438" t="s">
        <v>65</v>
      </c>
      <c r="G7" s="439" t="s">
        <v>64</v>
      </c>
      <c r="H7" s="440" t="s">
        <v>63</v>
      </c>
      <c r="I7" s="439" t="s">
        <v>62</v>
      </c>
      <c r="J7" s="440" t="s">
        <v>61</v>
      </c>
      <c r="K7" s="439" t="s">
        <v>60</v>
      </c>
      <c r="L7" s="440" t="s">
        <v>59</v>
      </c>
      <c r="M7" s="439" t="s">
        <v>58</v>
      </c>
      <c r="N7" s="440" t="s">
        <v>57</v>
      </c>
      <c r="O7" s="439" t="s">
        <v>56</v>
      </c>
      <c r="P7" s="440" t="s">
        <v>55</v>
      </c>
      <c r="Q7" s="439" t="s">
        <v>54</v>
      </c>
      <c r="R7" s="440" t="s">
        <v>53</v>
      </c>
      <c r="S7" s="439" t="s">
        <v>52</v>
      </c>
      <c r="T7" s="440" t="s">
        <v>51</v>
      </c>
      <c r="U7" s="439" t="s">
        <v>50</v>
      </c>
      <c r="V7" s="73" t="s">
        <v>49</v>
      </c>
      <c r="W7" s="72" t="s">
        <v>8</v>
      </c>
      <c r="X7" s="72" t="s">
        <v>48</v>
      </c>
      <c r="Y7" s="72" t="s">
        <v>47</v>
      </c>
      <c r="Z7" s="72" t="s">
        <v>46</v>
      </c>
      <c r="AA7" s="556"/>
      <c r="AB7" s="557"/>
      <c r="AC7" s="86"/>
      <c r="AF7" s="35"/>
      <c r="AG7" s="35"/>
    </row>
    <row r="8" spans="1:33" s="52" customFormat="1" ht="18.75" x14ac:dyDescent="0.45">
      <c r="A8" s="564"/>
      <c r="B8" s="564"/>
      <c r="C8" s="564"/>
      <c r="D8" s="565"/>
      <c r="E8" s="443"/>
      <c r="F8" s="443"/>
      <c r="G8" s="444"/>
      <c r="H8" s="445"/>
      <c r="I8" s="444"/>
      <c r="J8" s="445"/>
      <c r="K8" s="444"/>
      <c r="L8" s="445"/>
      <c r="M8" s="444"/>
      <c r="N8" s="445"/>
      <c r="O8" s="444"/>
      <c r="P8" s="445"/>
      <c r="Q8" s="444"/>
      <c r="R8" s="445"/>
      <c r="S8" s="444"/>
      <c r="T8" s="445"/>
      <c r="U8" s="444"/>
      <c r="V8" s="70" t="s">
        <v>45</v>
      </c>
      <c r="W8" s="69"/>
      <c r="X8" s="69" t="s">
        <v>44</v>
      </c>
      <c r="Y8" s="69" t="s">
        <v>43</v>
      </c>
      <c r="Z8" s="69" t="s">
        <v>42</v>
      </c>
      <c r="AA8" s="558"/>
      <c r="AB8" s="559"/>
      <c r="AC8" s="446"/>
      <c r="AF8" s="35"/>
      <c r="AG8" s="35"/>
    </row>
    <row r="9" spans="1:33" s="52" customFormat="1" ht="4.5" customHeight="1" x14ac:dyDescent="0.45">
      <c r="A9" s="447"/>
      <c r="B9" s="447"/>
      <c r="C9" s="447"/>
      <c r="D9" s="447"/>
      <c r="E9" s="448"/>
      <c r="F9" s="448"/>
      <c r="G9" s="449"/>
      <c r="H9" s="437"/>
      <c r="I9" s="449"/>
      <c r="J9" s="437"/>
      <c r="K9" s="449"/>
      <c r="L9" s="437"/>
      <c r="M9" s="449"/>
      <c r="N9" s="437"/>
      <c r="O9" s="449"/>
      <c r="P9" s="437"/>
      <c r="Q9" s="449"/>
      <c r="R9" s="437"/>
      <c r="S9" s="449"/>
      <c r="T9" s="437"/>
      <c r="U9" s="449"/>
      <c r="V9" s="91"/>
      <c r="W9" s="90"/>
      <c r="X9" s="90"/>
      <c r="Y9" s="90"/>
      <c r="Z9" s="90"/>
      <c r="AA9" s="450"/>
      <c r="AB9" s="450"/>
      <c r="AC9" s="87"/>
      <c r="AF9" s="151"/>
      <c r="AG9" s="151"/>
    </row>
    <row r="10" spans="1:33" s="89" customFormat="1" ht="21.75" customHeight="1" x14ac:dyDescent="0.45">
      <c r="A10" s="566" t="s">
        <v>13</v>
      </c>
      <c r="B10" s="566"/>
      <c r="C10" s="566"/>
      <c r="D10" s="566"/>
      <c r="E10" s="451">
        <v>2646401</v>
      </c>
      <c r="F10" s="452">
        <v>129582</v>
      </c>
      <c r="G10" s="453">
        <v>151881</v>
      </c>
      <c r="H10" s="451">
        <v>159609</v>
      </c>
      <c r="I10" s="452">
        <v>162569</v>
      </c>
      <c r="J10" s="453">
        <v>186855</v>
      </c>
      <c r="K10" s="454">
        <v>187201</v>
      </c>
      <c r="L10" s="452">
        <v>184124</v>
      </c>
      <c r="M10" s="454">
        <v>207196</v>
      </c>
      <c r="N10" s="451">
        <v>217516</v>
      </c>
      <c r="O10" s="452">
        <v>216933</v>
      </c>
      <c r="P10" s="453">
        <v>205827</v>
      </c>
      <c r="Q10" s="452">
        <v>173855</v>
      </c>
      <c r="R10" s="454">
        <v>131584</v>
      </c>
      <c r="S10" s="452">
        <v>108469</v>
      </c>
      <c r="T10" s="454">
        <v>76013</v>
      </c>
      <c r="U10" s="452">
        <v>52268</v>
      </c>
      <c r="V10" s="454">
        <v>67013</v>
      </c>
      <c r="W10" s="455">
        <v>4</v>
      </c>
      <c r="X10" s="454">
        <v>3218</v>
      </c>
      <c r="Y10" s="452">
        <v>4508</v>
      </c>
      <c r="Z10" s="452">
        <v>20176</v>
      </c>
      <c r="AA10" s="566" t="s">
        <v>4</v>
      </c>
      <c r="AB10" s="566"/>
      <c r="AC10" s="456"/>
      <c r="AF10" s="334"/>
      <c r="AG10" s="334"/>
    </row>
    <row r="11" spans="1:33" s="65" customFormat="1" ht="18" customHeight="1" x14ac:dyDescent="0.45">
      <c r="B11" s="65" t="s">
        <v>127</v>
      </c>
      <c r="D11" s="88"/>
      <c r="E11" s="457">
        <v>635072</v>
      </c>
      <c r="F11" s="458">
        <v>28724</v>
      </c>
      <c r="G11" s="459">
        <v>34378</v>
      </c>
      <c r="H11" s="457">
        <v>37009</v>
      </c>
      <c r="I11" s="458">
        <v>37965</v>
      </c>
      <c r="J11" s="459">
        <v>49661</v>
      </c>
      <c r="K11" s="460">
        <v>44238</v>
      </c>
      <c r="L11" s="458">
        <v>43046</v>
      </c>
      <c r="M11" s="460">
        <v>47176</v>
      </c>
      <c r="N11" s="457">
        <v>49812</v>
      </c>
      <c r="O11" s="458">
        <v>49796</v>
      </c>
      <c r="P11" s="459">
        <v>48833</v>
      </c>
      <c r="Q11" s="458">
        <v>44548</v>
      </c>
      <c r="R11" s="460">
        <v>33972</v>
      </c>
      <c r="S11" s="458">
        <v>26629</v>
      </c>
      <c r="T11" s="460">
        <v>18825</v>
      </c>
      <c r="U11" s="458">
        <v>13079</v>
      </c>
      <c r="V11" s="460">
        <v>17238</v>
      </c>
      <c r="W11" s="461">
        <v>2</v>
      </c>
      <c r="X11" s="459">
        <v>1443</v>
      </c>
      <c r="Y11" s="458">
        <v>2645</v>
      </c>
      <c r="Z11" s="458">
        <v>6053</v>
      </c>
      <c r="AA11" s="63"/>
      <c r="AB11" s="63" t="s">
        <v>126</v>
      </c>
      <c r="AF11" s="337"/>
      <c r="AG11" s="337"/>
    </row>
    <row r="12" spans="1:33" s="65" customFormat="1" ht="18" customHeight="1" x14ac:dyDescent="0.45">
      <c r="B12" s="65" t="s">
        <v>125</v>
      </c>
      <c r="E12" s="457">
        <v>2011329</v>
      </c>
      <c r="F12" s="458">
        <v>100858</v>
      </c>
      <c r="G12" s="459">
        <v>117503</v>
      </c>
      <c r="H12" s="457">
        <v>122600</v>
      </c>
      <c r="I12" s="458">
        <v>124604</v>
      </c>
      <c r="J12" s="459">
        <v>137194</v>
      </c>
      <c r="K12" s="460">
        <v>142963</v>
      </c>
      <c r="L12" s="458">
        <v>141078</v>
      </c>
      <c r="M12" s="460">
        <v>160020</v>
      </c>
      <c r="N12" s="457">
        <v>167704</v>
      </c>
      <c r="O12" s="458">
        <v>167137</v>
      </c>
      <c r="P12" s="459">
        <v>156994</v>
      </c>
      <c r="Q12" s="458">
        <v>129307</v>
      </c>
      <c r="R12" s="460">
        <v>97612</v>
      </c>
      <c r="S12" s="458">
        <v>81840</v>
      </c>
      <c r="T12" s="460">
        <v>57188</v>
      </c>
      <c r="U12" s="458">
        <v>39189</v>
      </c>
      <c r="V12" s="460">
        <v>49775</v>
      </c>
      <c r="W12" s="461">
        <v>2</v>
      </c>
      <c r="X12" s="460">
        <v>1775</v>
      </c>
      <c r="Y12" s="458">
        <v>1863</v>
      </c>
      <c r="Z12" s="458">
        <v>14123</v>
      </c>
      <c r="AA12" s="63"/>
      <c r="AB12" s="63" t="s">
        <v>124</v>
      </c>
      <c r="AF12" s="337"/>
      <c r="AG12" s="337"/>
    </row>
    <row r="13" spans="1:33" s="65" customFormat="1" ht="18" customHeight="1" x14ac:dyDescent="0.45">
      <c r="B13" s="65" t="s">
        <v>2</v>
      </c>
      <c r="E13" s="457">
        <v>1303951</v>
      </c>
      <c r="F13" s="458">
        <v>66443</v>
      </c>
      <c r="G13" s="459">
        <v>78378</v>
      </c>
      <c r="H13" s="457">
        <v>82103</v>
      </c>
      <c r="I13" s="458">
        <v>83929</v>
      </c>
      <c r="J13" s="459">
        <v>96212</v>
      </c>
      <c r="K13" s="460">
        <v>95901</v>
      </c>
      <c r="L13" s="458">
        <v>93499</v>
      </c>
      <c r="M13" s="460">
        <v>103508</v>
      </c>
      <c r="N13" s="457">
        <v>107805</v>
      </c>
      <c r="O13" s="458">
        <v>105489</v>
      </c>
      <c r="P13" s="459">
        <v>97920</v>
      </c>
      <c r="Q13" s="458">
        <v>82544</v>
      </c>
      <c r="R13" s="460">
        <v>61327</v>
      </c>
      <c r="S13" s="458">
        <v>49549</v>
      </c>
      <c r="T13" s="460">
        <v>34413</v>
      </c>
      <c r="U13" s="458">
        <v>22835</v>
      </c>
      <c r="V13" s="460">
        <v>26384</v>
      </c>
      <c r="W13" s="461">
        <v>2</v>
      </c>
      <c r="X13" s="460">
        <v>1987</v>
      </c>
      <c r="Y13" s="458">
        <v>3197</v>
      </c>
      <c r="Z13" s="458">
        <v>10526</v>
      </c>
      <c r="AA13" s="63"/>
      <c r="AB13" s="63" t="s">
        <v>5</v>
      </c>
      <c r="AF13" s="337"/>
      <c r="AG13" s="337"/>
    </row>
    <row r="14" spans="1:33" s="65" customFormat="1" ht="18" customHeight="1" x14ac:dyDescent="0.45">
      <c r="B14" s="65" t="s">
        <v>3</v>
      </c>
      <c r="D14" s="88"/>
      <c r="E14" s="457">
        <v>1342450</v>
      </c>
      <c r="F14" s="458">
        <v>63139</v>
      </c>
      <c r="G14" s="459">
        <v>73503</v>
      </c>
      <c r="H14" s="457">
        <v>77506</v>
      </c>
      <c r="I14" s="458">
        <v>78640</v>
      </c>
      <c r="J14" s="459">
        <v>90643</v>
      </c>
      <c r="K14" s="460">
        <v>91300</v>
      </c>
      <c r="L14" s="458">
        <v>90625</v>
      </c>
      <c r="M14" s="460">
        <v>103688</v>
      </c>
      <c r="N14" s="457">
        <v>109711</v>
      </c>
      <c r="O14" s="458">
        <v>111444</v>
      </c>
      <c r="P14" s="459">
        <v>107907</v>
      </c>
      <c r="Q14" s="458">
        <v>91311</v>
      </c>
      <c r="R14" s="460">
        <v>70257</v>
      </c>
      <c r="S14" s="458">
        <v>58920</v>
      </c>
      <c r="T14" s="460">
        <v>41600</v>
      </c>
      <c r="U14" s="458">
        <v>29433</v>
      </c>
      <c r="V14" s="460">
        <v>40629</v>
      </c>
      <c r="W14" s="461">
        <v>2</v>
      </c>
      <c r="X14" s="460">
        <v>1231</v>
      </c>
      <c r="Y14" s="458">
        <v>1311</v>
      </c>
      <c r="Z14" s="458">
        <v>9650</v>
      </c>
      <c r="AA14" s="63"/>
      <c r="AB14" s="63" t="s">
        <v>6</v>
      </c>
      <c r="AF14" s="337"/>
      <c r="AG14" s="337"/>
    </row>
    <row r="15" spans="1:33" s="65" customFormat="1" ht="18" customHeight="1" x14ac:dyDescent="0.45">
      <c r="A15" s="65" t="s">
        <v>123</v>
      </c>
      <c r="B15" s="80"/>
      <c r="C15" s="79"/>
      <c r="D15" s="64"/>
      <c r="E15" s="462">
        <v>464939</v>
      </c>
      <c r="F15" s="463">
        <v>22174</v>
      </c>
      <c r="G15" s="464">
        <v>26173</v>
      </c>
      <c r="H15" s="462">
        <v>27921</v>
      </c>
      <c r="I15" s="463">
        <v>28273</v>
      </c>
      <c r="J15" s="464">
        <v>38709</v>
      </c>
      <c r="K15" s="465">
        <v>32692</v>
      </c>
      <c r="L15" s="463">
        <v>32902</v>
      </c>
      <c r="M15" s="465">
        <v>36357</v>
      </c>
      <c r="N15" s="462">
        <v>38200</v>
      </c>
      <c r="O15" s="463">
        <v>36443</v>
      </c>
      <c r="P15" s="464">
        <v>35310</v>
      </c>
      <c r="Q15" s="463">
        <v>32058</v>
      </c>
      <c r="R15" s="465">
        <v>23543</v>
      </c>
      <c r="S15" s="463">
        <v>17837</v>
      </c>
      <c r="T15" s="465">
        <v>12410</v>
      </c>
      <c r="U15" s="463">
        <v>8005</v>
      </c>
      <c r="V15" s="465">
        <v>9953</v>
      </c>
      <c r="W15" s="466">
        <v>0</v>
      </c>
      <c r="X15" s="464">
        <v>1082</v>
      </c>
      <c r="Y15" s="463">
        <v>2292</v>
      </c>
      <c r="Z15" s="463">
        <v>2605</v>
      </c>
      <c r="AA15" s="63" t="s">
        <v>122</v>
      </c>
      <c r="AB15" s="63"/>
      <c r="AF15" s="337"/>
      <c r="AG15" s="337"/>
    </row>
    <row r="16" spans="1:33" s="65" customFormat="1" ht="18" customHeight="1" x14ac:dyDescent="0.45">
      <c r="B16" s="65" t="s">
        <v>2</v>
      </c>
      <c r="D16" s="64"/>
      <c r="E16" s="462">
        <v>227043</v>
      </c>
      <c r="F16" s="463">
        <v>11386</v>
      </c>
      <c r="G16" s="464">
        <v>13387</v>
      </c>
      <c r="H16" s="462">
        <v>14147</v>
      </c>
      <c r="I16" s="463">
        <v>14314</v>
      </c>
      <c r="J16" s="464">
        <v>22552</v>
      </c>
      <c r="K16" s="465">
        <v>16720</v>
      </c>
      <c r="L16" s="463">
        <v>16225</v>
      </c>
      <c r="M16" s="465">
        <v>17300</v>
      </c>
      <c r="N16" s="462">
        <v>18057</v>
      </c>
      <c r="O16" s="463">
        <v>16968</v>
      </c>
      <c r="P16" s="464">
        <v>16140</v>
      </c>
      <c r="Q16" s="463">
        <v>14939</v>
      </c>
      <c r="R16" s="465">
        <v>10646</v>
      </c>
      <c r="S16" s="463">
        <v>7720</v>
      </c>
      <c r="T16" s="465">
        <v>5371</v>
      </c>
      <c r="U16" s="463">
        <v>3343</v>
      </c>
      <c r="V16" s="465">
        <v>3809</v>
      </c>
      <c r="W16" s="466">
        <v>0</v>
      </c>
      <c r="X16" s="464">
        <v>669</v>
      </c>
      <c r="Y16" s="463">
        <v>1663</v>
      </c>
      <c r="Z16" s="463">
        <v>1687</v>
      </c>
      <c r="AA16" s="63"/>
      <c r="AB16" s="63" t="s">
        <v>5</v>
      </c>
      <c r="AF16" s="337"/>
      <c r="AG16" s="337"/>
    </row>
    <row r="17" spans="1:33" s="65" customFormat="1" ht="18" customHeight="1" x14ac:dyDescent="0.45">
      <c r="B17" s="65" t="s">
        <v>3</v>
      </c>
      <c r="D17" s="64"/>
      <c r="E17" s="462">
        <v>237896</v>
      </c>
      <c r="F17" s="463">
        <v>10788</v>
      </c>
      <c r="G17" s="464">
        <v>12786</v>
      </c>
      <c r="H17" s="462">
        <v>13774</v>
      </c>
      <c r="I17" s="463">
        <v>13959</v>
      </c>
      <c r="J17" s="464">
        <v>16157</v>
      </c>
      <c r="K17" s="465">
        <v>15972</v>
      </c>
      <c r="L17" s="463">
        <v>16677</v>
      </c>
      <c r="M17" s="465">
        <v>19057</v>
      </c>
      <c r="N17" s="462">
        <v>20143</v>
      </c>
      <c r="O17" s="463">
        <v>19475</v>
      </c>
      <c r="P17" s="464">
        <v>19170</v>
      </c>
      <c r="Q17" s="463">
        <v>17119</v>
      </c>
      <c r="R17" s="465">
        <v>12897</v>
      </c>
      <c r="S17" s="463">
        <v>10117</v>
      </c>
      <c r="T17" s="465">
        <v>7039</v>
      </c>
      <c r="U17" s="463">
        <v>4662</v>
      </c>
      <c r="V17" s="465">
        <v>6144</v>
      </c>
      <c r="W17" s="466">
        <v>0</v>
      </c>
      <c r="X17" s="463">
        <v>413</v>
      </c>
      <c r="Y17" s="463">
        <v>629</v>
      </c>
      <c r="Z17" s="463">
        <v>918</v>
      </c>
      <c r="AA17" s="63"/>
      <c r="AB17" s="63" t="s">
        <v>6</v>
      </c>
      <c r="AF17" s="337"/>
      <c r="AG17" s="337"/>
    </row>
    <row r="18" spans="1:33" s="65" customFormat="1" ht="18" customHeight="1" x14ac:dyDescent="0.45">
      <c r="A18" s="65" t="s">
        <v>121</v>
      </c>
      <c r="B18" s="80"/>
      <c r="C18" s="85"/>
      <c r="D18" s="64"/>
      <c r="E18" s="462">
        <v>96509</v>
      </c>
      <c r="F18" s="463">
        <v>4862</v>
      </c>
      <c r="G18" s="464">
        <v>5733</v>
      </c>
      <c r="H18" s="462">
        <v>5696</v>
      </c>
      <c r="I18" s="463">
        <v>5721</v>
      </c>
      <c r="J18" s="464">
        <v>6416</v>
      </c>
      <c r="K18" s="465">
        <v>6605</v>
      </c>
      <c r="L18" s="463">
        <v>6632</v>
      </c>
      <c r="M18" s="465">
        <v>7847</v>
      </c>
      <c r="N18" s="462">
        <v>8164</v>
      </c>
      <c r="O18" s="463">
        <v>8096</v>
      </c>
      <c r="P18" s="464">
        <v>7738</v>
      </c>
      <c r="Q18" s="463">
        <v>6204</v>
      </c>
      <c r="R18" s="465">
        <v>4889</v>
      </c>
      <c r="S18" s="463">
        <v>4040</v>
      </c>
      <c r="T18" s="465">
        <v>2818</v>
      </c>
      <c r="U18" s="463">
        <v>2006</v>
      </c>
      <c r="V18" s="465">
        <v>2499</v>
      </c>
      <c r="W18" s="466">
        <v>0</v>
      </c>
      <c r="X18" s="463">
        <v>69</v>
      </c>
      <c r="Y18" s="463">
        <v>77</v>
      </c>
      <c r="Z18" s="463">
        <v>397</v>
      </c>
      <c r="AA18" s="63" t="s">
        <v>120</v>
      </c>
      <c r="AB18" s="63"/>
      <c r="AC18" s="82"/>
      <c r="AF18" s="337"/>
      <c r="AG18" s="337"/>
    </row>
    <row r="19" spans="1:33" s="65" customFormat="1" ht="18" customHeight="1" x14ac:dyDescent="0.45">
      <c r="B19" s="65" t="s">
        <v>2</v>
      </c>
      <c r="D19" s="64"/>
      <c r="E19" s="462">
        <v>47413</v>
      </c>
      <c r="F19" s="463">
        <v>2480</v>
      </c>
      <c r="G19" s="464">
        <v>2943</v>
      </c>
      <c r="H19" s="462">
        <v>2905</v>
      </c>
      <c r="I19" s="463">
        <v>2950</v>
      </c>
      <c r="J19" s="464">
        <v>3091</v>
      </c>
      <c r="K19" s="465">
        <v>3345</v>
      </c>
      <c r="L19" s="463">
        <v>3373</v>
      </c>
      <c r="M19" s="465">
        <v>3950</v>
      </c>
      <c r="N19" s="462">
        <v>4066</v>
      </c>
      <c r="O19" s="463">
        <v>4008</v>
      </c>
      <c r="P19" s="464">
        <v>3686</v>
      </c>
      <c r="Q19" s="463">
        <v>2972</v>
      </c>
      <c r="R19" s="465">
        <v>2259</v>
      </c>
      <c r="S19" s="463">
        <v>1941</v>
      </c>
      <c r="T19" s="465">
        <v>1312</v>
      </c>
      <c r="U19" s="463">
        <v>863</v>
      </c>
      <c r="V19" s="465">
        <v>969</v>
      </c>
      <c r="W19" s="466">
        <v>0</v>
      </c>
      <c r="X19" s="463">
        <v>56</v>
      </c>
      <c r="Y19" s="463">
        <v>59</v>
      </c>
      <c r="Z19" s="463">
        <v>185</v>
      </c>
      <c r="AA19" s="63"/>
      <c r="AB19" s="63" t="s">
        <v>5</v>
      </c>
      <c r="AF19" s="337"/>
      <c r="AG19" s="337"/>
    </row>
    <row r="20" spans="1:33" s="65" customFormat="1" ht="18" customHeight="1" x14ac:dyDescent="0.45">
      <c r="B20" s="65" t="s">
        <v>3</v>
      </c>
      <c r="D20" s="64"/>
      <c r="E20" s="462">
        <v>49096</v>
      </c>
      <c r="F20" s="463">
        <v>2382</v>
      </c>
      <c r="G20" s="464">
        <v>2790</v>
      </c>
      <c r="H20" s="462">
        <v>2791</v>
      </c>
      <c r="I20" s="463">
        <v>2771</v>
      </c>
      <c r="J20" s="464">
        <v>3325</v>
      </c>
      <c r="K20" s="465">
        <v>3260</v>
      </c>
      <c r="L20" s="463">
        <v>3259</v>
      </c>
      <c r="M20" s="465">
        <v>3897</v>
      </c>
      <c r="N20" s="462">
        <v>4098</v>
      </c>
      <c r="O20" s="463">
        <v>4088</v>
      </c>
      <c r="P20" s="464">
        <v>4052</v>
      </c>
      <c r="Q20" s="463">
        <v>3232</v>
      </c>
      <c r="R20" s="465">
        <v>2630</v>
      </c>
      <c r="S20" s="463">
        <v>2099</v>
      </c>
      <c r="T20" s="465">
        <v>1506</v>
      </c>
      <c r="U20" s="463">
        <v>1143</v>
      </c>
      <c r="V20" s="465">
        <v>1530</v>
      </c>
      <c r="W20" s="466">
        <v>0</v>
      </c>
      <c r="X20" s="463">
        <v>13</v>
      </c>
      <c r="Y20" s="463">
        <v>18</v>
      </c>
      <c r="Z20" s="463">
        <v>212</v>
      </c>
      <c r="AA20" s="63"/>
      <c r="AB20" s="63" t="s">
        <v>6</v>
      </c>
      <c r="AF20" s="337"/>
      <c r="AG20" s="337"/>
    </row>
    <row r="21" spans="1:33" s="87" customFormat="1" ht="18" customHeight="1" x14ac:dyDescent="0.45">
      <c r="A21" s="65" t="s">
        <v>119</v>
      </c>
      <c r="B21" s="80"/>
      <c r="C21" s="85"/>
      <c r="D21" s="64"/>
      <c r="E21" s="462">
        <v>70587</v>
      </c>
      <c r="F21" s="463">
        <v>3972</v>
      </c>
      <c r="G21" s="464">
        <v>4671</v>
      </c>
      <c r="H21" s="462">
        <v>4667</v>
      </c>
      <c r="I21" s="463">
        <v>4899</v>
      </c>
      <c r="J21" s="464">
        <v>5225</v>
      </c>
      <c r="K21" s="465">
        <v>5229</v>
      </c>
      <c r="L21" s="463">
        <v>5335</v>
      </c>
      <c r="M21" s="465">
        <v>5827</v>
      </c>
      <c r="N21" s="462">
        <v>6031</v>
      </c>
      <c r="O21" s="463">
        <v>5753</v>
      </c>
      <c r="P21" s="464">
        <v>5010</v>
      </c>
      <c r="Q21" s="463">
        <v>4060</v>
      </c>
      <c r="R21" s="465">
        <v>2987</v>
      </c>
      <c r="S21" s="463">
        <v>2320</v>
      </c>
      <c r="T21" s="465">
        <v>1641</v>
      </c>
      <c r="U21" s="463">
        <v>1089</v>
      </c>
      <c r="V21" s="465">
        <v>1300</v>
      </c>
      <c r="W21" s="466">
        <v>0</v>
      </c>
      <c r="X21" s="463">
        <v>131</v>
      </c>
      <c r="Y21" s="463">
        <v>38</v>
      </c>
      <c r="Z21" s="463">
        <v>402</v>
      </c>
      <c r="AA21" s="63" t="s">
        <v>118</v>
      </c>
      <c r="AB21" s="63"/>
      <c r="AF21" s="337"/>
      <c r="AG21" s="337"/>
    </row>
    <row r="22" spans="1:33" s="86" customFormat="1" ht="18" customHeight="1" x14ac:dyDescent="0.45">
      <c r="A22" s="65"/>
      <c r="B22" s="65" t="s">
        <v>2</v>
      </c>
      <c r="C22" s="65"/>
      <c r="D22" s="64"/>
      <c r="E22" s="462">
        <v>35030</v>
      </c>
      <c r="F22" s="463">
        <v>2027</v>
      </c>
      <c r="G22" s="464">
        <v>2309</v>
      </c>
      <c r="H22" s="462">
        <v>2393</v>
      </c>
      <c r="I22" s="463">
        <v>2531</v>
      </c>
      <c r="J22" s="464">
        <v>2554</v>
      </c>
      <c r="K22" s="465">
        <v>2626</v>
      </c>
      <c r="L22" s="463">
        <v>2714</v>
      </c>
      <c r="M22" s="465">
        <v>2958</v>
      </c>
      <c r="N22" s="462">
        <v>3047</v>
      </c>
      <c r="O22" s="463">
        <v>2852</v>
      </c>
      <c r="P22" s="464">
        <v>2413</v>
      </c>
      <c r="Q22" s="463">
        <v>1968</v>
      </c>
      <c r="R22" s="465">
        <v>1419</v>
      </c>
      <c r="S22" s="463">
        <v>1151</v>
      </c>
      <c r="T22" s="465">
        <v>797</v>
      </c>
      <c r="U22" s="463">
        <v>455</v>
      </c>
      <c r="V22" s="465">
        <v>490</v>
      </c>
      <c r="W22" s="466">
        <v>0</v>
      </c>
      <c r="X22" s="463">
        <v>78</v>
      </c>
      <c r="Y22" s="463">
        <v>27</v>
      </c>
      <c r="Z22" s="463">
        <v>221</v>
      </c>
      <c r="AA22" s="63"/>
      <c r="AB22" s="63" t="s">
        <v>5</v>
      </c>
      <c r="AF22" s="337"/>
      <c r="AG22" s="337"/>
    </row>
    <row r="23" spans="1:33" s="68" customFormat="1" ht="18" customHeight="1" x14ac:dyDescent="0.45">
      <c r="A23" s="65"/>
      <c r="B23" s="65" t="s">
        <v>3</v>
      </c>
      <c r="C23" s="65"/>
      <c r="D23" s="64"/>
      <c r="E23" s="462">
        <v>35557</v>
      </c>
      <c r="F23" s="463">
        <v>1945</v>
      </c>
      <c r="G23" s="464">
        <v>2362</v>
      </c>
      <c r="H23" s="462">
        <v>2274</v>
      </c>
      <c r="I23" s="463">
        <v>2368</v>
      </c>
      <c r="J23" s="464">
        <v>2671</v>
      </c>
      <c r="K23" s="465">
        <v>2603</v>
      </c>
      <c r="L23" s="463">
        <v>2621</v>
      </c>
      <c r="M23" s="465">
        <v>2869</v>
      </c>
      <c r="N23" s="462">
        <v>2984</v>
      </c>
      <c r="O23" s="463">
        <v>2901</v>
      </c>
      <c r="P23" s="464">
        <v>2597</v>
      </c>
      <c r="Q23" s="463">
        <v>2092</v>
      </c>
      <c r="R23" s="465">
        <v>1568</v>
      </c>
      <c r="S23" s="463">
        <v>1169</v>
      </c>
      <c r="T23" s="465">
        <v>844</v>
      </c>
      <c r="U23" s="463">
        <v>634</v>
      </c>
      <c r="V23" s="465">
        <v>810</v>
      </c>
      <c r="W23" s="466">
        <v>0</v>
      </c>
      <c r="X23" s="463">
        <v>53</v>
      </c>
      <c r="Y23" s="463">
        <v>11</v>
      </c>
      <c r="Z23" s="463">
        <v>181</v>
      </c>
      <c r="AA23" s="63">
        <v>35438</v>
      </c>
      <c r="AB23" s="63" t="s">
        <v>6</v>
      </c>
      <c r="AF23" s="337"/>
      <c r="AG23" s="337"/>
    </row>
    <row r="24" spans="1:33" s="65" customFormat="1" ht="18" customHeight="1" x14ac:dyDescent="0.45">
      <c r="A24" s="68" t="s">
        <v>117</v>
      </c>
      <c r="B24" s="67"/>
      <c r="C24" s="83"/>
      <c r="D24" s="64"/>
      <c r="E24" s="462">
        <v>81281</v>
      </c>
      <c r="F24" s="463">
        <v>3690</v>
      </c>
      <c r="G24" s="464">
        <v>4571</v>
      </c>
      <c r="H24" s="462">
        <v>4837</v>
      </c>
      <c r="I24" s="463">
        <v>4942</v>
      </c>
      <c r="J24" s="464">
        <v>5355</v>
      </c>
      <c r="K24" s="465">
        <v>5606</v>
      </c>
      <c r="L24" s="463">
        <v>5499</v>
      </c>
      <c r="M24" s="465">
        <v>6371</v>
      </c>
      <c r="N24" s="462">
        <v>6667</v>
      </c>
      <c r="O24" s="463">
        <v>6593</v>
      </c>
      <c r="P24" s="464">
        <v>6411</v>
      </c>
      <c r="Q24" s="463">
        <v>5190</v>
      </c>
      <c r="R24" s="465">
        <v>3796</v>
      </c>
      <c r="S24" s="463">
        <v>3459</v>
      </c>
      <c r="T24" s="465">
        <v>2519</v>
      </c>
      <c r="U24" s="463">
        <v>1768</v>
      </c>
      <c r="V24" s="465">
        <v>2269</v>
      </c>
      <c r="W24" s="466">
        <v>2</v>
      </c>
      <c r="X24" s="463">
        <v>65</v>
      </c>
      <c r="Y24" s="463">
        <v>38</v>
      </c>
      <c r="Z24" s="463">
        <v>1633</v>
      </c>
      <c r="AA24" s="63" t="s">
        <v>116</v>
      </c>
      <c r="AB24" s="63"/>
      <c r="AF24" s="337"/>
      <c r="AG24" s="337"/>
    </row>
    <row r="25" spans="1:33" s="86" customFormat="1" ht="18" customHeight="1" x14ac:dyDescent="0.45">
      <c r="A25" s="65"/>
      <c r="B25" s="65" t="s">
        <v>2</v>
      </c>
      <c r="C25" s="65"/>
      <c r="D25" s="64"/>
      <c r="E25" s="462">
        <v>40038</v>
      </c>
      <c r="F25" s="463">
        <v>1901</v>
      </c>
      <c r="G25" s="464">
        <v>2349</v>
      </c>
      <c r="H25" s="462">
        <v>2458</v>
      </c>
      <c r="I25" s="463">
        <v>2579</v>
      </c>
      <c r="J25" s="464">
        <v>2714</v>
      </c>
      <c r="K25" s="465">
        <v>2837</v>
      </c>
      <c r="L25" s="463">
        <v>2895</v>
      </c>
      <c r="M25" s="465">
        <v>3230</v>
      </c>
      <c r="N25" s="462">
        <v>3366</v>
      </c>
      <c r="O25" s="463">
        <v>3211</v>
      </c>
      <c r="P25" s="464">
        <v>3100</v>
      </c>
      <c r="Q25" s="463">
        <v>2458</v>
      </c>
      <c r="R25" s="465">
        <v>1797</v>
      </c>
      <c r="S25" s="463">
        <v>1533</v>
      </c>
      <c r="T25" s="465">
        <v>1118</v>
      </c>
      <c r="U25" s="463">
        <v>782</v>
      </c>
      <c r="V25" s="465">
        <v>851</v>
      </c>
      <c r="W25" s="466">
        <v>2</v>
      </c>
      <c r="X25" s="463">
        <v>44</v>
      </c>
      <c r="Y25" s="463">
        <v>35</v>
      </c>
      <c r="Z25" s="463">
        <v>778</v>
      </c>
      <c r="AA25" s="63"/>
      <c r="AB25" s="63" t="s">
        <v>5</v>
      </c>
      <c r="AF25" s="337"/>
      <c r="AG25" s="337"/>
    </row>
    <row r="26" spans="1:33" s="81" customFormat="1" ht="18" customHeight="1" x14ac:dyDescent="0.5">
      <c r="A26" s="65"/>
      <c r="B26" s="65" t="s">
        <v>3</v>
      </c>
      <c r="C26" s="65"/>
      <c r="D26" s="64"/>
      <c r="E26" s="462">
        <v>41243</v>
      </c>
      <c r="F26" s="463">
        <v>1789</v>
      </c>
      <c r="G26" s="464">
        <v>2222</v>
      </c>
      <c r="H26" s="462">
        <v>2379</v>
      </c>
      <c r="I26" s="463">
        <v>2363</v>
      </c>
      <c r="J26" s="464">
        <v>2641</v>
      </c>
      <c r="K26" s="465">
        <v>2769</v>
      </c>
      <c r="L26" s="463">
        <v>2604</v>
      </c>
      <c r="M26" s="465">
        <v>3141</v>
      </c>
      <c r="N26" s="462">
        <v>3301</v>
      </c>
      <c r="O26" s="463">
        <v>3382</v>
      </c>
      <c r="P26" s="464">
        <v>3311</v>
      </c>
      <c r="Q26" s="463">
        <v>2732</v>
      </c>
      <c r="R26" s="465">
        <v>1999</v>
      </c>
      <c r="S26" s="463">
        <v>1926</v>
      </c>
      <c r="T26" s="465">
        <v>1401</v>
      </c>
      <c r="U26" s="463">
        <v>986</v>
      </c>
      <c r="V26" s="465">
        <v>1418</v>
      </c>
      <c r="W26" s="466">
        <v>0</v>
      </c>
      <c r="X26" s="463">
        <v>21</v>
      </c>
      <c r="Y26" s="463">
        <v>3</v>
      </c>
      <c r="Z26" s="463">
        <v>855</v>
      </c>
      <c r="AA26" s="63"/>
      <c r="AB26" s="63" t="s">
        <v>6</v>
      </c>
      <c r="AF26" s="337"/>
      <c r="AG26" s="337"/>
    </row>
    <row r="27" spans="1:33" s="62" customFormat="1" ht="18" customHeight="1" x14ac:dyDescent="0.5">
      <c r="A27" s="65" t="s">
        <v>115</v>
      </c>
      <c r="B27" s="84"/>
      <c r="C27" s="83"/>
      <c r="D27" s="64"/>
      <c r="E27" s="462">
        <v>21163</v>
      </c>
      <c r="F27" s="463">
        <v>1032</v>
      </c>
      <c r="G27" s="464">
        <v>1212</v>
      </c>
      <c r="H27" s="462">
        <v>1278</v>
      </c>
      <c r="I27" s="463">
        <v>1297</v>
      </c>
      <c r="J27" s="464">
        <v>1447</v>
      </c>
      <c r="K27" s="465">
        <v>1535</v>
      </c>
      <c r="L27" s="463">
        <v>1505</v>
      </c>
      <c r="M27" s="465">
        <v>1652</v>
      </c>
      <c r="N27" s="462">
        <v>1579</v>
      </c>
      <c r="O27" s="463">
        <v>1622</v>
      </c>
      <c r="P27" s="464">
        <v>1677</v>
      </c>
      <c r="Q27" s="463">
        <v>1348</v>
      </c>
      <c r="R27" s="465">
        <v>1032</v>
      </c>
      <c r="S27" s="463">
        <v>923</v>
      </c>
      <c r="T27" s="465">
        <v>602</v>
      </c>
      <c r="U27" s="463">
        <v>447</v>
      </c>
      <c r="V27" s="465">
        <v>570</v>
      </c>
      <c r="W27" s="466">
        <v>0</v>
      </c>
      <c r="X27" s="463">
        <v>9</v>
      </c>
      <c r="Y27" s="463">
        <v>17</v>
      </c>
      <c r="Z27" s="463">
        <v>379</v>
      </c>
      <c r="AA27" s="63" t="s">
        <v>114</v>
      </c>
      <c r="AB27" s="63"/>
      <c r="AF27" s="337"/>
      <c r="AG27" s="337"/>
    </row>
    <row r="28" spans="1:33" s="81" customFormat="1" ht="18" customHeight="1" x14ac:dyDescent="0.5">
      <c r="A28" s="65"/>
      <c r="B28" s="65" t="s">
        <v>2</v>
      </c>
      <c r="C28" s="65"/>
      <c r="D28" s="64"/>
      <c r="E28" s="462">
        <v>10444</v>
      </c>
      <c r="F28" s="463">
        <v>520</v>
      </c>
      <c r="G28" s="464">
        <v>598</v>
      </c>
      <c r="H28" s="462">
        <v>656</v>
      </c>
      <c r="I28" s="463">
        <v>668</v>
      </c>
      <c r="J28" s="464">
        <v>725</v>
      </c>
      <c r="K28" s="465">
        <v>817</v>
      </c>
      <c r="L28" s="463">
        <v>772</v>
      </c>
      <c r="M28" s="465">
        <v>809</v>
      </c>
      <c r="N28" s="462">
        <v>770</v>
      </c>
      <c r="O28" s="463">
        <v>769</v>
      </c>
      <c r="P28" s="464">
        <v>830</v>
      </c>
      <c r="Q28" s="463">
        <v>684</v>
      </c>
      <c r="R28" s="465">
        <v>506</v>
      </c>
      <c r="S28" s="463">
        <v>414</v>
      </c>
      <c r="T28" s="465">
        <v>275</v>
      </c>
      <c r="U28" s="463">
        <v>193</v>
      </c>
      <c r="V28" s="465">
        <v>233</v>
      </c>
      <c r="W28" s="466">
        <v>0</v>
      </c>
      <c r="X28" s="463">
        <v>7</v>
      </c>
      <c r="Y28" s="463">
        <v>12</v>
      </c>
      <c r="Z28" s="463">
        <v>186</v>
      </c>
      <c r="AA28" s="63"/>
      <c r="AB28" s="63" t="s">
        <v>5</v>
      </c>
      <c r="AF28" s="337"/>
      <c r="AG28" s="337"/>
    </row>
    <row r="29" spans="1:33" s="81" customFormat="1" ht="18" customHeight="1" x14ac:dyDescent="0.5">
      <c r="A29" s="65"/>
      <c r="B29" s="65" t="s">
        <v>3</v>
      </c>
      <c r="C29" s="65"/>
      <c r="D29" s="64"/>
      <c r="E29" s="462">
        <v>10719</v>
      </c>
      <c r="F29" s="463">
        <v>512</v>
      </c>
      <c r="G29" s="464">
        <v>614</v>
      </c>
      <c r="H29" s="462">
        <v>622</v>
      </c>
      <c r="I29" s="463">
        <v>629</v>
      </c>
      <c r="J29" s="464">
        <v>722</v>
      </c>
      <c r="K29" s="465">
        <v>718</v>
      </c>
      <c r="L29" s="463">
        <v>733</v>
      </c>
      <c r="M29" s="465">
        <v>843</v>
      </c>
      <c r="N29" s="462">
        <v>809</v>
      </c>
      <c r="O29" s="463">
        <v>853</v>
      </c>
      <c r="P29" s="464">
        <v>847</v>
      </c>
      <c r="Q29" s="463">
        <v>664</v>
      </c>
      <c r="R29" s="465">
        <v>526</v>
      </c>
      <c r="S29" s="463">
        <v>509</v>
      </c>
      <c r="T29" s="465">
        <v>327</v>
      </c>
      <c r="U29" s="463">
        <v>254</v>
      </c>
      <c r="V29" s="465">
        <v>337</v>
      </c>
      <c r="W29" s="466">
        <v>0</v>
      </c>
      <c r="X29" s="463">
        <v>2</v>
      </c>
      <c r="Y29" s="463">
        <v>5</v>
      </c>
      <c r="Z29" s="463">
        <v>193</v>
      </c>
      <c r="AA29" s="63"/>
      <c r="AB29" s="63" t="s">
        <v>6</v>
      </c>
      <c r="AF29" s="337"/>
      <c r="AG29" s="337"/>
    </row>
    <row r="30" spans="1:33" s="62" customFormat="1" ht="18" customHeight="1" x14ac:dyDescent="0.5">
      <c r="A30" s="65" t="s">
        <v>113</v>
      </c>
      <c r="B30" s="80"/>
      <c r="C30" s="85"/>
      <c r="D30" s="64"/>
      <c r="E30" s="462">
        <v>71782</v>
      </c>
      <c r="F30" s="463">
        <v>3671</v>
      </c>
      <c r="G30" s="464">
        <v>4306</v>
      </c>
      <c r="H30" s="462">
        <v>4502</v>
      </c>
      <c r="I30" s="463">
        <v>4620</v>
      </c>
      <c r="J30" s="464">
        <v>4844</v>
      </c>
      <c r="K30" s="465">
        <v>5329</v>
      </c>
      <c r="L30" s="463">
        <v>5155</v>
      </c>
      <c r="M30" s="465">
        <v>5558</v>
      </c>
      <c r="N30" s="462">
        <v>5976</v>
      </c>
      <c r="O30" s="463">
        <v>6298</v>
      </c>
      <c r="P30" s="464">
        <v>5674</v>
      </c>
      <c r="Q30" s="463">
        <v>4543</v>
      </c>
      <c r="R30" s="465">
        <v>3224</v>
      </c>
      <c r="S30" s="463">
        <v>2765</v>
      </c>
      <c r="T30" s="465">
        <v>1956</v>
      </c>
      <c r="U30" s="463">
        <v>1362</v>
      </c>
      <c r="V30" s="465">
        <v>1644</v>
      </c>
      <c r="W30" s="466">
        <v>0</v>
      </c>
      <c r="X30" s="463">
        <v>39</v>
      </c>
      <c r="Y30" s="463">
        <v>121</v>
      </c>
      <c r="Z30" s="463">
        <v>195</v>
      </c>
      <c r="AA30" s="467" t="s">
        <v>112</v>
      </c>
      <c r="AB30" s="63"/>
      <c r="AF30" s="341"/>
      <c r="AG30" s="341"/>
    </row>
    <row r="31" spans="1:33" s="81" customFormat="1" ht="18" customHeight="1" x14ac:dyDescent="0.5">
      <c r="A31" s="65"/>
      <c r="B31" s="65" t="s">
        <v>2</v>
      </c>
      <c r="C31" s="65"/>
      <c r="D31" s="64"/>
      <c r="E31" s="462">
        <v>35713</v>
      </c>
      <c r="F31" s="463">
        <v>1869</v>
      </c>
      <c r="G31" s="464">
        <v>2253</v>
      </c>
      <c r="H31" s="462">
        <v>2284</v>
      </c>
      <c r="I31" s="463">
        <v>2428</v>
      </c>
      <c r="J31" s="464">
        <v>2381</v>
      </c>
      <c r="K31" s="465">
        <v>2701</v>
      </c>
      <c r="L31" s="463">
        <v>2670</v>
      </c>
      <c r="M31" s="465">
        <v>2788</v>
      </c>
      <c r="N31" s="462">
        <v>2962</v>
      </c>
      <c r="O31" s="463">
        <v>3063</v>
      </c>
      <c r="P31" s="464">
        <v>2763</v>
      </c>
      <c r="Q31" s="463">
        <v>2253</v>
      </c>
      <c r="R31" s="465">
        <v>1563</v>
      </c>
      <c r="S31" s="463">
        <v>1339</v>
      </c>
      <c r="T31" s="465">
        <v>943</v>
      </c>
      <c r="U31" s="463">
        <v>582</v>
      </c>
      <c r="V31" s="465">
        <v>669</v>
      </c>
      <c r="W31" s="466">
        <v>0</v>
      </c>
      <c r="X31" s="463">
        <v>30</v>
      </c>
      <c r="Y31" s="463">
        <v>75</v>
      </c>
      <c r="Z31" s="463">
        <v>97</v>
      </c>
      <c r="AA31" s="63"/>
      <c r="AB31" s="63" t="s">
        <v>5</v>
      </c>
      <c r="AF31" s="342"/>
      <c r="AG31" s="342"/>
    </row>
    <row r="32" spans="1:33" s="81" customFormat="1" ht="18" customHeight="1" x14ac:dyDescent="0.5">
      <c r="A32" s="65"/>
      <c r="B32" s="65" t="s">
        <v>3</v>
      </c>
      <c r="C32" s="65"/>
      <c r="D32" s="64"/>
      <c r="E32" s="462">
        <v>36069</v>
      </c>
      <c r="F32" s="463">
        <v>1802</v>
      </c>
      <c r="G32" s="464">
        <v>2053</v>
      </c>
      <c r="H32" s="462">
        <v>2218</v>
      </c>
      <c r="I32" s="463">
        <v>2192</v>
      </c>
      <c r="J32" s="464">
        <v>2463</v>
      </c>
      <c r="K32" s="465">
        <v>2628</v>
      </c>
      <c r="L32" s="463">
        <v>2485</v>
      </c>
      <c r="M32" s="465">
        <v>2770</v>
      </c>
      <c r="N32" s="462">
        <v>3014</v>
      </c>
      <c r="O32" s="463">
        <v>3235</v>
      </c>
      <c r="P32" s="464">
        <v>2911</v>
      </c>
      <c r="Q32" s="463">
        <v>2290</v>
      </c>
      <c r="R32" s="465">
        <v>1661</v>
      </c>
      <c r="S32" s="463">
        <v>1426</v>
      </c>
      <c r="T32" s="465">
        <v>1013</v>
      </c>
      <c r="U32" s="463">
        <v>780</v>
      </c>
      <c r="V32" s="465">
        <v>975</v>
      </c>
      <c r="W32" s="466">
        <v>0</v>
      </c>
      <c r="X32" s="463">
        <v>9</v>
      </c>
      <c r="Y32" s="463">
        <v>46</v>
      </c>
      <c r="Z32" s="463">
        <v>98</v>
      </c>
      <c r="AA32" s="63"/>
      <c r="AB32" s="63" t="s">
        <v>6</v>
      </c>
      <c r="AF32" s="339"/>
      <c r="AG32" s="339"/>
    </row>
    <row r="33" spans="1:33" s="62" customFormat="1" ht="18" customHeight="1" x14ac:dyDescent="0.5">
      <c r="A33" s="65" t="s">
        <v>111</v>
      </c>
      <c r="B33" s="84"/>
      <c r="C33" s="83"/>
      <c r="D33" s="64"/>
      <c r="E33" s="462">
        <v>82699</v>
      </c>
      <c r="F33" s="463">
        <v>4113</v>
      </c>
      <c r="G33" s="464">
        <v>4776</v>
      </c>
      <c r="H33" s="462">
        <v>4928</v>
      </c>
      <c r="I33" s="463">
        <v>4822</v>
      </c>
      <c r="J33" s="464">
        <v>5312</v>
      </c>
      <c r="K33" s="465">
        <v>5790</v>
      </c>
      <c r="L33" s="463">
        <v>5689</v>
      </c>
      <c r="M33" s="465">
        <v>6699</v>
      </c>
      <c r="N33" s="462">
        <v>7090</v>
      </c>
      <c r="O33" s="463">
        <v>7009</v>
      </c>
      <c r="P33" s="464">
        <v>6586</v>
      </c>
      <c r="Q33" s="463">
        <v>5537</v>
      </c>
      <c r="R33" s="465">
        <v>3955</v>
      </c>
      <c r="S33" s="463">
        <v>3498</v>
      </c>
      <c r="T33" s="465">
        <v>2436</v>
      </c>
      <c r="U33" s="463">
        <v>1680</v>
      </c>
      <c r="V33" s="465">
        <v>2309</v>
      </c>
      <c r="W33" s="466">
        <v>0</v>
      </c>
      <c r="X33" s="463">
        <v>47</v>
      </c>
      <c r="Y33" s="463">
        <v>128</v>
      </c>
      <c r="Z33" s="463">
        <v>295</v>
      </c>
      <c r="AA33" s="467" t="s">
        <v>110</v>
      </c>
      <c r="AB33" s="63"/>
      <c r="AF33" s="337"/>
      <c r="AG33" s="337"/>
    </row>
    <row r="34" spans="1:33" s="81" customFormat="1" ht="18" customHeight="1" x14ac:dyDescent="0.5">
      <c r="A34" s="65"/>
      <c r="B34" s="65" t="s">
        <v>2</v>
      </c>
      <c r="C34" s="65"/>
      <c r="D34" s="64"/>
      <c r="E34" s="462">
        <v>40183</v>
      </c>
      <c r="F34" s="463">
        <v>2144</v>
      </c>
      <c r="G34" s="464">
        <v>2469</v>
      </c>
      <c r="H34" s="462">
        <v>2621</v>
      </c>
      <c r="I34" s="463">
        <v>2504</v>
      </c>
      <c r="J34" s="464">
        <v>2598</v>
      </c>
      <c r="K34" s="465">
        <v>2910</v>
      </c>
      <c r="L34" s="463">
        <v>2807</v>
      </c>
      <c r="M34" s="465">
        <v>3348</v>
      </c>
      <c r="N34" s="462">
        <v>3487</v>
      </c>
      <c r="O34" s="463">
        <v>3341</v>
      </c>
      <c r="P34" s="464">
        <v>3135</v>
      </c>
      <c r="Q34" s="463">
        <v>2544</v>
      </c>
      <c r="R34" s="465">
        <v>1864</v>
      </c>
      <c r="S34" s="463">
        <v>1557</v>
      </c>
      <c r="T34" s="465">
        <v>1045</v>
      </c>
      <c r="U34" s="463">
        <v>703</v>
      </c>
      <c r="V34" s="465">
        <v>856</v>
      </c>
      <c r="W34" s="466">
        <v>0</v>
      </c>
      <c r="X34" s="463">
        <v>39</v>
      </c>
      <c r="Y34" s="463">
        <v>73</v>
      </c>
      <c r="Z34" s="463">
        <v>138</v>
      </c>
      <c r="AA34" s="63"/>
      <c r="AB34" s="63" t="s">
        <v>5</v>
      </c>
      <c r="AF34" s="337"/>
      <c r="AG34" s="337"/>
    </row>
    <row r="35" spans="1:33" s="81" customFormat="1" ht="18" customHeight="1" x14ac:dyDescent="0.5">
      <c r="A35" s="65"/>
      <c r="B35" s="65" t="s">
        <v>3</v>
      </c>
      <c r="C35" s="65"/>
      <c r="D35" s="64"/>
      <c r="E35" s="462">
        <v>42516</v>
      </c>
      <c r="F35" s="463">
        <v>1969</v>
      </c>
      <c r="G35" s="464">
        <v>2307</v>
      </c>
      <c r="H35" s="462">
        <v>2307</v>
      </c>
      <c r="I35" s="463">
        <v>2318</v>
      </c>
      <c r="J35" s="464">
        <v>2714</v>
      </c>
      <c r="K35" s="465">
        <v>2880</v>
      </c>
      <c r="L35" s="463">
        <v>2882</v>
      </c>
      <c r="M35" s="465">
        <v>3351</v>
      </c>
      <c r="N35" s="462">
        <v>3603</v>
      </c>
      <c r="O35" s="463">
        <v>3668</v>
      </c>
      <c r="P35" s="464">
        <v>3451</v>
      </c>
      <c r="Q35" s="463">
        <v>2993</v>
      </c>
      <c r="R35" s="465">
        <v>2091</v>
      </c>
      <c r="S35" s="463">
        <v>1941</v>
      </c>
      <c r="T35" s="465">
        <v>1391</v>
      </c>
      <c r="U35" s="463">
        <v>977</v>
      </c>
      <c r="V35" s="465">
        <v>1453</v>
      </c>
      <c r="W35" s="466">
        <v>0</v>
      </c>
      <c r="X35" s="463">
        <v>8</v>
      </c>
      <c r="Y35" s="463">
        <v>55</v>
      </c>
      <c r="Z35" s="463">
        <v>157</v>
      </c>
      <c r="AA35" s="63"/>
      <c r="AB35" s="63" t="s">
        <v>6</v>
      </c>
      <c r="AF35" s="337"/>
      <c r="AG35" s="337"/>
    </row>
    <row r="36" spans="1:33" s="81" customFormat="1" ht="24.75" customHeight="1" x14ac:dyDescent="0.5">
      <c r="A36" s="65"/>
      <c r="B36" s="65"/>
      <c r="C36" s="65"/>
      <c r="D36" s="68"/>
      <c r="E36" s="473"/>
      <c r="F36" s="473"/>
      <c r="G36" s="473"/>
      <c r="H36" s="473"/>
      <c r="I36" s="473"/>
      <c r="J36" s="473"/>
      <c r="K36" s="465"/>
      <c r="L36" s="473"/>
      <c r="M36" s="465"/>
      <c r="N36" s="473"/>
      <c r="O36" s="473"/>
      <c r="P36" s="473"/>
      <c r="Q36" s="473"/>
      <c r="R36" s="465"/>
      <c r="S36" s="473"/>
      <c r="T36" s="465"/>
      <c r="U36" s="473"/>
      <c r="V36" s="465"/>
      <c r="W36" s="476"/>
      <c r="X36" s="473"/>
      <c r="Y36" s="473"/>
      <c r="Z36" s="473"/>
      <c r="AA36" s="63"/>
      <c r="AB36" s="63"/>
      <c r="AF36" s="337"/>
      <c r="AG36" s="337"/>
    </row>
    <row r="37" spans="1:33" s="81" customFormat="1" ht="22.15" customHeight="1" x14ac:dyDescent="0.5">
      <c r="A37" s="78"/>
      <c r="B37" s="78" t="s">
        <v>0</v>
      </c>
      <c r="C37" s="77">
        <v>1.3</v>
      </c>
      <c r="D37" s="78" t="s">
        <v>1016</v>
      </c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F37" s="134"/>
      <c r="AG37" s="134"/>
    </row>
    <row r="38" spans="1:33" s="81" customFormat="1" ht="22.15" customHeight="1" x14ac:dyDescent="0.5">
      <c r="A38" s="344"/>
      <c r="B38" s="78" t="s">
        <v>17</v>
      </c>
      <c r="C38" s="77">
        <v>1.3</v>
      </c>
      <c r="D38" s="76" t="s">
        <v>1017</v>
      </c>
      <c r="E38" s="344"/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344"/>
      <c r="AB38" s="344"/>
      <c r="AF38" s="134"/>
      <c r="AG38" s="134"/>
    </row>
    <row r="39" spans="1:33" s="81" customFormat="1" ht="7.15" customHeight="1" x14ac:dyDescent="0.5">
      <c r="P39" s="62"/>
      <c r="Q39" s="62"/>
      <c r="R39" s="62"/>
      <c r="S39" s="62"/>
      <c r="T39" s="62"/>
      <c r="U39" s="62"/>
      <c r="V39" s="62"/>
      <c r="AB39" s="62"/>
      <c r="AF39" s="337"/>
      <c r="AG39" s="337"/>
    </row>
    <row r="40" spans="1:33" s="81" customFormat="1" x14ac:dyDescent="0.5">
      <c r="A40" s="560" t="s">
        <v>76</v>
      </c>
      <c r="B40" s="560"/>
      <c r="C40" s="560"/>
      <c r="D40" s="561"/>
      <c r="E40" s="436"/>
      <c r="F40" s="551" t="s">
        <v>75</v>
      </c>
      <c r="G40" s="552"/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2"/>
      <c r="X40" s="552"/>
      <c r="Y40" s="552"/>
      <c r="Z40" s="553"/>
      <c r="AA40" s="554" t="s">
        <v>74</v>
      </c>
      <c r="AB40" s="555"/>
      <c r="AF40" s="337"/>
      <c r="AG40" s="337"/>
    </row>
    <row r="41" spans="1:33" s="71" customFormat="1" ht="9" customHeight="1" x14ac:dyDescent="0.5">
      <c r="A41" s="562"/>
      <c r="B41" s="562"/>
      <c r="C41" s="562"/>
      <c r="D41" s="563"/>
      <c r="E41" s="317"/>
      <c r="F41" s="438"/>
      <c r="G41" s="439"/>
      <c r="H41" s="440"/>
      <c r="I41" s="439"/>
      <c r="J41" s="440"/>
      <c r="K41" s="439"/>
      <c r="L41" s="440"/>
      <c r="M41" s="439"/>
      <c r="N41" s="440"/>
      <c r="O41" s="439"/>
      <c r="P41" s="440"/>
      <c r="Q41" s="439"/>
      <c r="R41" s="440"/>
      <c r="S41" s="439"/>
      <c r="T41" s="440"/>
      <c r="U41" s="439"/>
      <c r="V41" s="75" t="s">
        <v>73</v>
      </c>
      <c r="W41" s="74"/>
      <c r="X41" s="74" t="s">
        <v>72</v>
      </c>
      <c r="Y41" s="74" t="s">
        <v>71</v>
      </c>
      <c r="Z41" s="74" t="s">
        <v>70</v>
      </c>
      <c r="AA41" s="556"/>
      <c r="AB41" s="557"/>
      <c r="AC41" s="81"/>
      <c r="AF41" s="151"/>
      <c r="AG41" s="151"/>
    </row>
    <row r="42" spans="1:33" s="71" customFormat="1" ht="18" customHeight="1" x14ac:dyDescent="0.5">
      <c r="A42" s="562"/>
      <c r="B42" s="562"/>
      <c r="C42" s="562"/>
      <c r="D42" s="563"/>
      <c r="E42" s="441" t="s">
        <v>1</v>
      </c>
      <c r="F42" s="442"/>
      <c r="G42" s="442"/>
      <c r="H42" s="442"/>
      <c r="I42" s="442"/>
      <c r="J42" s="442"/>
      <c r="K42" s="442"/>
      <c r="L42" s="442"/>
      <c r="M42" s="442"/>
      <c r="N42" s="442"/>
      <c r="O42" s="442"/>
      <c r="P42" s="442"/>
      <c r="Q42" s="442"/>
      <c r="R42" s="442"/>
      <c r="S42" s="442"/>
      <c r="T42" s="442"/>
      <c r="U42" s="442"/>
      <c r="V42" s="441" t="s">
        <v>69</v>
      </c>
      <c r="W42" s="72" t="s">
        <v>7</v>
      </c>
      <c r="X42" s="72" t="s">
        <v>68</v>
      </c>
      <c r="Y42" s="72" t="s">
        <v>67</v>
      </c>
      <c r="Z42" s="72" t="s">
        <v>66</v>
      </c>
      <c r="AA42" s="556"/>
      <c r="AB42" s="557"/>
      <c r="AC42" s="81"/>
      <c r="AF42" s="134"/>
      <c r="AG42" s="134"/>
    </row>
    <row r="43" spans="1:33" s="71" customFormat="1" x14ac:dyDescent="0.5">
      <c r="A43" s="562"/>
      <c r="B43" s="562"/>
      <c r="C43" s="562"/>
      <c r="D43" s="563"/>
      <c r="E43" s="441" t="s">
        <v>4</v>
      </c>
      <c r="F43" s="438" t="s">
        <v>65</v>
      </c>
      <c r="G43" s="439" t="s">
        <v>64</v>
      </c>
      <c r="H43" s="440" t="s">
        <v>63</v>
      </c>
      <c r="I43" s="439" t="s">
        <v>62</v>
      </c>
      <c r="J43" s="440" t="s">
        <v>61</v>
      </c>
      <c r="K43" s="439" t="s">
        <v>60</v>
      </c>
      <c r="L43" s="440" t="s">
        <v>59</v>
      </c>
      <c r="M43" s="439" t="s">
        <v>58</v>
      </c>
      <c r="N43" s="440" t="s">
        <v>57</v>
      </c>
      <c r="O43" s="439" t="s">
        <v>56</v>
      </c>
      <c r="P43" s="440" t="s">
        <v>55</v>
      </c>
      <c r="Q43" s="439" t="s">
        <v>54</v>
      </c>
      <c r="R43" s="440" t="s">
        <v>53</v>
      </c>
      <c r="S43" s="439" t="s">
        <v>52</v>
      </c>
      <c r="T43" s="440" t="s">
        <v>51</v>
      </c>
      <c r="U43" s="439" t="s">
        <v>50</v>
      </c>
      <c r="V43" s="73" t="s">
        <v>49</v>
      </c>
      <c r="W43" s="72" t="s">
        <v>8</v>
      </c>
      <c r="X43" s="72" t="s">
        <v>48</v>
      </c>
      <c r="Y43" s="72" t="s">
        <v>47</v>
      </c>
      <c r="Z43" s="72" t="s">
        <v>46</v>
      </c>
      <c r="AA43" s="556"/>
      <c r="AB43" s="557"/>
      <c r="AC43" s="81"/>
      <c r="AF43" s="134"/>
      <c r="AG43" s="134"/>
    </row>
    <row r="44" spans="1:33" s="71" customFormat="1" x14ac:dyDescent="0.5">
      <c r="A44" s="564"/>
      <c r="B44" s="564"/>
      <c r="C44" s="564"/>
      <c r="D44" s="565"/>
      <c r="E44" s="443"/>
      <c r="F44" s="443"/>
      <c r="G44" s="444"/>
      <c r="H44" s="445"/>
      <c r="I44" s="444"/>
      <c r="J44" s="445"/>
      <c r="K44" s="444"/>
      <c r="L44" s="445"/>
      <c r="M44" s="444"/>
      <c r="N44" s="445"/>
      <c r="O44" s="444"/>
      <c r="P44" s="445"/>
      <c r="Q44" s="444"/>
      <c r="R44" s="445"/>
      <c r="S44" s="444"/>
      <c r="T44" s="445"/>
      <c r="U44" s="444"/>
      <c r="V44" s="70" t="s">
        <v>45</v>
      </c>
      <c r="W44" s="69"/>
      <c r="X44" s="69" t="s">
        <v>44</v>
      </c>
      <c r="Y44" s="69" t="s">
        <v>43</v>
      </c>
      <c r="Z44" s="69" t="s">
        <v>42</v>
      </c>
      <c r="AA44" s="558"/>
      <c r="AB44" s="559"/>
      <c r="AC44" s="62"/>
      <c r="AF44" s="134"/>
      <c r="AG44" s="134"/>
    </row>
    <row r="45" spans="1:33" s="71" customFormat="1" x14ac:dyDescent="0.5">
      <c r="A45" s="65" t="s">
        <v>109</v>
      </c>
      <c r="B45" s="80"/>
      <c r="C45" s="79"/>
      <c r="D45" s="64"/>
      <c r="E45" s="462">
        <v>129019</v>
      </c>
      <c r="F45" s="468">
        <v>6470</v>
      </c>
      <c r="G45" s="468">
        <v>7276</v>
      </c>
      <c r="H45" s="468">
        <v>7698</v>
      </c>
      <c r="I45" s="468">
        <v>7812</v>
      </c>
      <c r="J45" s="468">
        <v>8693</v>
      </c>
      <c r="K45" s="468">
        <v>9369</v>
      </c>
      <c r="L45" s="468">
        <v>9280</v>
      </c>
      <c r="M45" s="468">
        <v>9900</v>
      </c>
      <c r="N45" s="468">
        <v>10283</v>
      </c>
      <c r="O45" s="468">
        <v>10787</v>
      </c>
      <c r="P45" s="468">
        <v>10169</v>
      </c>
      <c r="Q45" s="468">
        <v>8587</v>
      </c>
      <c r="R45" s="468">
        <v>6168</v>
      </c>
      <c r="S45" s="468">
        <v>5377</v>
      </c>
      <c r="T45" s="468">
        <v>3800</v>
      </c>
      <c r="U45" s="468">
        <v>2801</v>
      </c>
      <c r="V45" s="469">
        <v>3820</v>
      </c>
      <c r="W45" s="470">
        <v>0</v>
      </c>
      <c r="X45" s="463">
        <v>59</v>
      </c>
      <c r="Y45" s="463">
        <v>120</v>
      </c>
      <c r="Z45" s="463">
        <v>550</v>
      </c>
      <c r="AA45" s="63" t="s">
        <v>108</v>
      </c>
      <c r="AB45" s="63"/>
      <c r="AC45" s="62"/>
      <c r="AF45" s="134"/>
      <c r="AG45" s="134"/>
    </row>
    <row r="46" spans="1:33" x14ac:dyDescent="0.5">
      <c r="A46" s="65"/>
      <c r="B46" s="65" t="s">
        <v>2</v>
      </c>
      <c r="C46" s="65"/>
      <c r="D46" s="64"/>
      <c r="E46" s="462">
        <v>63638</v>
      </c>
      <c r="F46" s="471">
        <v>3243</v>
      </c>
      <c r="G46" s="471">
        <v>3701</v>
      </c>
      <c r="H46" s="471">
        <v>3959</v>
      </c>
      <c r="I46" s="471">
        <v>4023</v>
      </c>
      <c r="J46" s="471">
        <v>4293</v>
      </c>
      <c r="K46" s="471">
        <v>4842</v>
      </c>
      <c r="L46" s="471">
        <v>4735</v>
      </c>
      <c r="M46" s="471">
        <v>5054</v>
      </c>
      <c r="N46" s="471">
        <v>5134</v>
      </c>
      <c r="O46" s="471">
        <v>5227</v>
      </c>
      <c r="P46" s="471">
        <v>4785</v>
      </c>
      <c r="Q46" s="471">
        <v>4141</v>
      </c>
      <c r="R46" s="471">
        <v>2919</v>
      </c>
      <c r="S46" s="471">
        <v>2536</v>
      </c>
      <c r="T46" s="471">
        <v>1747</v>
      </c>
      <c r="U46" s="471">
        <v>1264</v>
      </c>
      <c r="V46" s="472">
        <v>1618</v>
      </c>
      <c r="W46" s="470">
        <v>0</v>
      </c>
      <c r="X46" s="471">
        <v>36</v>
      </c>
      <c r="Y46" s="471">
        <v>94</v>
      </c>
      <c r="Z46" s="471">
        <v>287</v>
      </c>
      <c r="AA46" s="63"/>
      <c r="AB46" s="63" t="s">
        <v>5</v>
      </c>
      <c r="AC46" s="62"/>
      <c r="AF46" s="134"/>
      <c r="AG46" s="134"/>
    </row>
    <row r="47" spans="1:33" s="62" customFormat="1" ht="18" customHeight="1" x14ac:dyDescent="0.5">
      <c r="A47" s="65"/>
      <c r="B47" s="65" t="s">
        <v>3</v>
      </c>
      <c r="C47" s="65"/>
      <c r="D47" s="64"/>
      <c r="E47" s="462">
        <v>65381</v>
      </c>
      <c r="F47" s="471">
        <v>3227</v>
      </c>
      <c r="G47" s="471">
        <v>3575</v>
      </c>
      <c r="H47" s="471">
        <v>3739</v>
      </c>
      <c r="I47" s="471">
        <v>3789</v>
      </c>
      <c r="J47" s="471">
        <v>4400</v>
      </c>
      <c r="K47" s="471">
        <v>4527</v>
      </c>
      <c r="L47" s="471">
        <v>4545</v>
      </c>
      <c r="M47" s="471">
        <v>4846</v>
      </c>
      <c r="N47" s="471">
        <v>5149</v>
      </c>
      <c r="O47" s="471">
        <v>5560</v>
      </c>
      <c r="P47" s="471">
        <v>5384</v>
      </c>
      <c r="Q47" s="471">
        <v>4446</v>
      </c>
      <c r="R47" s="471">
        <v>3249</v>
      </c>
      <c r="S47" s="471">
        <v>2841</v>
      </c>
      <c r="T47" s="471">
        <v>2053</v>
      </c>
      <c r="U47" s="471">
        <v>1537</v>
      </c>
      <c r="V47" s="472">
        <v>2202</v>
      </c>
      <c r="W47" s="470">
        <v>0</v>
      </c>
      <c r="X47" s="471">
        <v>23</v>
      </c>
      <c r="Y47" s="471">
        <v>26</v>
      </c>
      <c r="Z47" s="471">
        <v>263</v>
      </c>
      <c r="AA47" s="63"/>
      <c r="AB47" s="63" t="s">
        <v>6</v>
      </c>
      <c r="AF47" s="337"/>
      <c r="AG47" s="337"/>
    </row>
    <row r="48" spans="1:33" s="62" customFormat="1" ht="18" customHeight="1" x14ac:dyDescent="0.5">
      <c r="A48" s="65" t="s">
        <v>107</v>
      </c>
      <c r="B48" s="67"/>
      <c r="C48" s="66"/>
      <c r="D48" s="64"/>
      <c r="E48" s="462">
        <v>71775</v>
      </c>
      <c r="F48" s="471">
        <v>3242</v>
      </c>
      <c r="G48" s="471">
        <v>3852</v>
      </c>
      <c r="H48" s="471">
        <v>4071</v>
      </c>
      <c r="I48" s="471">
        <v>4044</v>
      </c>
      <c r="J48" s="471">
        <v>4698</v>
      </c>
      <c r="K48" s="471">
        <v>4927</v>
      </c>
      <c r="L48" s="471">
        <v>5023</v>
      </c>
      <c r="M48" s="471">
        <v>5688</v>
      </c>
      <c r="N48" s="471">
        <v>5772</v>
      </c>
      <c r="O48" s="471">
        <v>6068</v>
      </c>
      <c r="P48" s="471">
        <v>5667</v>
      </c>
      <c r="Q48" s="471">
        <v>4588</v>
      </c>
      <c r="R48" s="471">
        <v>3727</v>
      </c>
      <c r="S48" s="471">
        <v>3280</v>
      </c>
      <c r="T48" s="471">
        <v>2336</v>
      </c>
      <c r="U48" s="471">
        <v>1758</v>
      </c>
      <c r="V48" s="472">
        <v>2317</v>
      </c>
      <c r="W48" s="470">
        <v>0</v>
      </c>
      <c r="X48" s="463">
        <v>39</v>
      </c>
      <c r="Y48" s="463">
        <v>194</v>
      </c>
      <c r="Z48" s="463">
        <v>484</v>
      </c>
      <c r="AA48" s="63" t="s">
        <v>106</v>
      </c>
      <c r="AB48" s="63"/>
      <c r="AF48" s="337"/>
      <c r="AG48" s="337"/>
    </row>
    <row r="49" spans="1:33" s="62" customFormat="1" ht="18" customHeight="1" x14ac:dyDescent="0.5">
      <c r="A49" s="65"/>
      <c r="B49" s="65" t="s">
        <v>2</v>
      </c>
      <c r="C49" s="65"/>
      <c r="D49" s="64"/>
      <c r="E49" s="462">
        <v>35172</v>
      </c>
      <c r="F49" s="471">
        <v>1631</v>
      </c>
      <c r="G49" s="471">
        <v>1966</v>
      </c>
      <c r="H49" s="471">
        <v>2127</v>
      </c>
      <c r="I49" s="471">
        <v>2126</v>
      </c>
      <c r="J49" s="471">
        <v>2336</v>
      </c>
      <c r="K49" s="471">
        <v>2524</v>
      </c>
      <c r="L49" s="471">
        <v>2524</v>
      </c>
      <c r="M49" s="471">
        <v>2922</v>
      </c>
      <c r="N49" s="471">
        <v>2923</v>
      </c>
      <c r="O49" s="471">
        <v>3017</v>
      </c>
      <c r="P49" s="471">
        <v>2638</v>
      </c>
      <c r="Q49" s="471">
        <v>2179</v>
      </c>
      <c r="R49" s="471">
        <v>1686</v>
      </c>
      <c r="S49" s="471">
        <v>1475</v>
      </c>
      <c r="T49" s="471">
        <v>1092</v>
      </c>
      <c r="U49" s="471">
        <v>751</v>
      </c>
      <c r="V49" s="472">
        <v>862</v>
      </c>
      <c r="W49" s="470">
        <v>0</v>
      </c>
      <c r="X49" s="471">
        <v>28</v>
      </c>
      <c r="Y49" s="471">
        <v>106</v>
      </c>
      <c r="Z49" s="471">
        <v>259</v>
      </c>
      <c r="AA49" s="63"/>
      <c r="AB49" s="63" t="s">
        <v>5</v>
      </c>
      <c r="AF49" s="337"/>
      <c r="AG49" s="337"/>
    </row>
    <row r="50" spans="1:33" s="62" customFormat="1" ht="18" customHeight="1" x14ac:dyDescent="0.5">
      <c r="A50" s="65"/>
      <c r="B50" s="65" t="s">
        <v>3</v>
      </c>
      <c r="C50" s="65"/>
      <c r="D50" s="64"/>
      <c r="E50" s="462">
        <v>36603</v>
      </c>
      <c r="F50" s="471">
        <v>1611</v>
      </c>
      <c r="G50" s="471">
        <v>1886</v>
      </c>
      <c r="H50" s="471">
        <v>1944</v>
      </c>
      <c r="I50" s="471">
        <v>1918</v>
      </c>
      <c r="J50" s="471">
        <v>2362</v>
      </c>
      <c r="K50" s="471">
        <v>2403</v>
      </c>
      <c r="L50" s="471">
        <v>2499</v>
      </c>
      <c r="M50" s="471">
        <v>2766</v>
      </c>
      <c r="N50" s="471">
        <v>2849</v>
      </c>
      <c r="O50" s="471">
        <v>3051</v>
      </c>
      <c r="P50" s="471">
        <v>3029</v>
      </c>
      <c r="Q50" s="471">
        <v>2409</v>
      </c>
      <c r="R50" s="471">
        <v>2041</v>
      </c>
      <c r="S50" s="471">
        <v>1805</v>
      </c>
      <c r="T50" s="471">
        <v>1244</v>
      </c>
      <c r="U50" s="471">
        <v>1007</v>
      </c>
      <c r="V50" s="472">
        <v>1455</v>
      </c>
      <c r="W50" s="470">
        <v>0</v>
      </c>
      <c r="X50" s="471">
        <v>11</v>
      </c>
      <c r="Y50" s="471">
        <v>88</v>
      </c>
      <c r="Z50" s="471">
        <v>225</v>
      </c>
      <c r="AA50" s="63"/>
      <c r="AB50" s="63" t="s">
        <v>6</v>
      </c>
      <c r="AF50" s="337"/>
      <c r="AG50" s="337"/>
    </row>
    <row r="51" spans="1:33" s="62" customFormat="1" ht="18" customHeight="1" x14ac:dyDescent="0.5">
      <c r="A51" s="65" t="s">
        <v>105</v>
      </c>
      <c r="B51" s="67"/>
      <c r="C51" s="66"/>
      <c r="D51" s="64"/>
      <c r="E51" s="462">
        <v>127218</v>
      </c>
      <c r="F51" s="471">
        <v>6003</v>
      </c>
      <c r="G51" s="471">
        <v>6820</v>
      </c>
      <c r="H51" s="471">
        <v>7392</v>
      </c>
      <c r="I51" s="471">
        <v>7606</v>
      </c>
      <c r="J51" s="471">
        <v>8593</v>
      </c>
      <c r="K51" s="471">
        <v>8729</v>
      </c>
      <c r="L51" s="471">
        <v>8404</v>
      </c>
      <c r="M51" s="471">
        <v>9728</v>
      </c>
      <c r="N51" s="471">
        <v>10414</v>
      </c>
      <c r="O51" s="471">
        <v>10284</v>
      </c>
      <c r="P51" s="471">
        <v>9510</v>
      </c>
      <c r="Q51" s="471">
        <v>8139</v>
      </c>
      <c r="R51" s="471">
        <v>6508</v>
      </c>
      <c r="S51" s="471">
        <v>5633</v>
      </c>
      <c r="T51" s="471">
        <v>3952</v>
      </c>
      <c r="U51" s="471">
        <v>3000</v>
      </c>
      <c r="V51" s="472">
        <v>4245</v>
      </c>
      <c r="W51" s="470">
        <v>0</v>
      </c>
      <c r="X51" s="463">
        <v>73</v>
      </c>
      <c r="Y51" s="463">
        <v>89</v>
      </c>
      <c r="Z51" s="463">
        <v>2096</v>
      </c>
      <c r="AA51" s="63" t="s">
        <v>104</v>
      </c>
      <c r="AB51" s="63"/>
      <c r="AF51" s="337"/>
      <c r="AG51" s="337"/>
    </row>
    <row r="52" spans="1:33" s="62" customFormat="1" ht="18" customHeight="1" x14ac:dyDescent="0.5">
      <c r="A52" s="65"/>
      <c r="B52" s="65" t="s">
        <v>2</v>
      </c>
      <c r="C52" s="65"/>
      <c r="D52" s="64"/>
      <c r="E52" s="462">
        <v>62338</v>
      </c>
      <c r="F52" s="471">
        <v>3127</v>
      </c>
      <c r="G52" s="471">
        <v>3500</v>
      </c>
      <c r="H52" s="471">
        <v>3815</v>
      </c>
      <c r="I52" s="471">
        <v>3980</v>
      </c>
      <c r="J52" s="471">
        <v>4255</v>
      </c>
      <c r="K52" s="471">
        <v>4466</v>
      </c>
      <c r="L52" s="471">
        <v>4231</v>
      </c>
      <c r="M52" s="471">
        <v>4912</v>
      </c>
      <c r="N52" s="471">
        <v>5240</v>
      </c>
      <c r="O52" s="471">
        <v>5074</v>
      </c>
      <c r="P52" s="471">
        <v>4560</v>
      </c>
      <c r="Q52" s="471">
        <v>3854</v>
      </c>
      <c r="R52" s="471">
        <v>2937</v>
      </c>
      <c r="S52" s="471">
        <v>2522</v>
      </c>
      <c r="T52" s="471">
        <v>1718</v>
      </c>
      <c r="U52" s="471">
        <v>1320</v>
      </c>
      <c r="V52" s="472">
        <v>1640</v>
      </c>
      <c r="W52" s="470">
        <v>0</v>
      </c>
      <c r="X52" s="471">
        <v>55</v>
      </c>
      <c r="Y52" s="471">
        <v>74</v>
      </c>
      <c r="Z52" s="471">
        <v>1058</v>
      </c>
      <c r="AA52" s="63"/>
      <c r="AB52" s="63" t="s">
        <v>5</v>
      </c>
      <c r="AF52" s="337"/>
      <c r="AG52" s="337"/>
    </row>
    <row r="53" spans="1:33" s="62" customFormat="1" ht="18" customHeight="1" x14ac:dyDescent="0.5">
      <c r="A53" s="65"/>
      <c r="B53" s="65" t="s">
        <v>3</v>
      </c>
      <c r="C53" s="65"/>
      <c r="D53" s="64"/>
      <c r="E53" s="462">
        <v>64880</v>
      </c>
      <c r="F53" s="471">
        <v>2876</v>
      </c>
      <c r="G53" s="471">
        <v>3320</v>
      </c>
      <c r="H53" s="471">
        <v>3577</v>
      </c>
      <c r="I53" s="471">
        <v>3626</v>
      </c>
      <c r="J53" s="471">
        <v>4338</v>
      </c>
      <c r="K53" s="471">
        <v>4263</v>
      </c>
      <c r="L53" s="471">
        <v>4173</v>
      </c>
      <c r="M53" s="471">
        <v>4816</v>
      </c>
      <c r="N53" s="471">
        <v>5174</v>
      </c>
      <c r="O53" s="471">
        <v>5210</v>
      </c>
      <c r="P53" s="471">
        <v>4950</v>
      </c>
      <c r="Q53" s="471">
        <v>4285</v>
      </c>
      <c r="R53" s="471">
        <v>3571</v>
      </c>
      <c r="S53" s="471">
        <v>3111</v>
      </c>
      <c r="T53" s="471">
        <v>2234</v>
      </c>
      <c r="U53" s="471">
        <v>1680</v>
      </c>
      <c r="V53" s="472">
        <v>2605</v>
      </c>
      <c r="W53" s="470">
        <v>0</v>
      </c>
      <c r="X53" s="471">
        <v>18</v>
      </c>
      <c r="Y53" s="471">
        <v>15</v>
      </c>
      <c r="Z53" s="471">
        <v>1038</v>
      </c>
      <c r="AA53" s="63"/>
      <c r="AB53" s="63" t="s">
        <v>6</v>
      </c>
      <c r="AF53" s="337"/>
      <c r="AG53" s="337"/>
    </row>
    <row r="54" spans="1:33" s="62" customFormat="1" ht="18" customHeight="1" x14ac:dyDescent="0.5">
      <c r="A54" s="65" t="s">
        <v>103</v>
      </c>
      <c r="B54" s="67"/>
      <c r="C54" s="66"/>
      <c r="D54" s="64"/>
      <c r="E54" s="462">
        <v>43354</v>
      </c>
      <c r="F54" s="471">
        <v>1989</v>
      </c>
      <c r="G54" s="471">
        <v>2356</v>
      </c>
      <c r="H54" s="471">
        <v>2481</v>
      </c>
      <c r="I54" s="471">
        <v>2578</v>
      </c>
      <c r="J54" s="471">
        <v>2969</v>
      </c>
      <c r="K54" s="471">
        <v>3004</v>
      </c>
      <c r="L54" s="471">
        <v>3097</v>
      </c>
      <c r="M54" s="471">
        <v>3308</v>
      </c>
      <c r="N54" s="471">
        <v>3510</v>
      </c>
      <c r="O54" s="471">
        <v>3570</v>
      </c>
      <c r="P54" s="471">
        <v>3365</v>
      </c>
      <c r="Q54" s="471">
        <v>2911</v>
      </c>
      <c r="R54" s="471">
        <v>2333</v>
      </c>
      <c r="S54" s="471">
        <v>1965</v>
      </c>
      <c r="T54" s="471">
        <v>1300</v>
      </c>
      <c r="U54" s="471">
        <v>1054</v>
      </c>
      <c r="V54" s="472">
        <v>1347</v>
      </c>
      <c r="W54" s="470">
        <v>0</v>
      </c>
      <c r="X54" s="463">
        <v>29</v>
      </c>
      <c r="Y54" s="463">
        <v>18</v>
      </c>
      <c r="Z54" s="463">
        <v>170</v>
      </c>
      <c r="AA54" s="63" t="s">
        <v>102</v>
      </c>
      <c r="AB54" s="63"/>
      <c r="AC54" s="81"/>
      <c r="AF54" s="337"/>
      <c r="AG54" s="337"/>
    </row>
    <row r="55" spans="1:33" s="62" customFormat="1" ht="18" customHeight="1" x14ac:dyDescent="0.5">
      <c r="A55" s="65"/>
      <c r="B55" s="65" t="s">
        <v>2</v>
      </c>
      <c r="C55" s="65"/>
      <c r="D55" s="64"/>
      <c r="E55" s="462">
        <v>21541</v>
      </c>
      <c r="F55" s="471">
        <v>1030</v>
      </c>
      <c r="G55" s="471">
        <v>1235</v>
      </c>
      <c r="H55" s="471">
        <v>1274</v>
      </c>
      <c r="I55" s="471">
        <v>1355</v>
      </c>
      <c r="J55" s="471">
        <v>1527</v>
      </c>
      <c r="K55" s="471">
        <v>1594</v>
      </c>
      <c r="L55" s="471">
        <v>1586</v>
      </c>
      <c r="M55" s="471">
        <v>1635</v>
      </c>
      <c r="N55" s="471">
        <v>1792</v>
      </c>
      <c r="O55" s="471">
        <v>1767</v>
      </c>
      <c r="P55" s="471">
        <v>1618</v>
      </c>
      <c r="Q55" s="471">
        <v>1413</v>
      </c>
      <c r="R55" s="471">
        <v>1042</v>
      </c>
      <c r="S55" s="471">
        <v>922</v>
      </c>
      <c r="T55" s="471">
        <v>589</v>
      </c>
      <c r="U55" s="471">
        <v>473</v>
      </c>
      <c r="V55" s="472">
        <v>563</v>
      </c>
      <c r="W55" s="470">
        <v>0</v>
      </c>
      <c r="X55" s="471">
        <v>24</v>
      </c>
      <c r="Y55" s="471">
        <v>13</v>
      </c>
      <c r="Z55" s="471">
        <v>89</v>
      </c>
      <c r="AA55" s="63"/>
      <c r="AB55" s="63" t="s">
        <v>5</v>
      </c>
      <c r="AF55" s="337"/>
      <c r="AG55" s="337"/>
    </row>
    <row r="56" spans="1:33" s="81" customFormat="1" ht="18" customHeight="1" x14ac:dyDescent="0.5">
      <c r="A56" s="65"/>
      <c r="B56" s="65" t="s">
        <v>3</v>
      </c>
      <c r="C56" s="65"/>
      <c r="D56" s="64"/>
      <c r="E56" s="462">
        <v>21813</v>
      </c>
      <c r="F56" s="471">
        <v>959</v>
      </c>
      <c r="G56" s="471">
        <v>1121</v>
      </c>
      <c r="H56" s="471">
        <v>1207</v>
      </c>
      <c r="I56" s="471">
        <v>1223</v>
      </c>
      <c r="J56" s="471">
        <v>1442</v>
      </c>
      <c r="K56" s="471">
        <v>1410</v>
      </c>
      <c r="L56" s="471">
        <v>1511</v>
      </c>
      <c r="M56" s="471">
        <v>1673</v>
      </c>
      <c r="N56" s="471">
        <v>1718</v>
      </c>
      <c r="O56" s="471">
        <v>1803</v>
      </c>
      <c r="P56" s="471">
        <v>1747</v>
      </c>
      <c r="Q56" s="471">
        <v>1498</v>
      </c>
      <c r="R56" s="471">
        <v>1291</v>
      </c>
      <c r="S56" s="471">
        <v>1043</v>
      </c>
      <c r="T56" s="471">
        <v>711</v>
      </c>
      <c r="U56" s="471">
        <v>581</v>
      </c>
      <c r="V56" s="472">
        <v>784</v>
      </c>
      <c r="W56" s="470">
        <v>0</v>
      </c>
      <c r="X56" s="471">
        <v>5</v>
      </c>
      <c r="Y56" s="471">
        <v>5</v>
      </c>
      <c r="Z56" s="471">
        <v>81</v>
      </c>
      <c r="AA56" s="63"/>
      <c r="AB56" s="63" t="s">
        <v>6</v>
      </c>
      <c r="AC56" s="62"/>
      <c r="AF56" s="339"/>
      <c r="AG56" s="337"/>
    </row>
    <row r="57" spans="1:33" s="62" customFormat="1" ht="18" customHeight="1" x14ac:dyDescent="0.5">
      <c r="A57" s="65" t="s">
        <v>101</v>
      </c>
      <c r="B57" s="67"/>
      <c r="C57" s="66"/>
      <c r="D57" s="64"/>
      <c r="E57" s="462">
        <v>82956</v>
      </c>
      <c r="F57" s="471">
        <v>3856</v>
      </c>
      <c r="G57" s="471">
        <v>4696</v>
      </c>
      <c r="H57" s="471">
        <v>4878</v>
      </c>
      <c r="I57" s="471">
        <v>5164</v>
      </c>
      <c r="J57" s="471">
        <v>5512</v>
      </c>
      <c r="K57" s="471">
        <v>5704</v>
      </c>
      <c r="L57" s="471">
        <v>5760</v>
      </c>
      <c r="M57" s="471">
        <v>6358</v>
      </c>
      <c r="N57" s="471">
        <v>6713</v>
      </c>
      <c r="O57" s="471">
        <v>6971</v>
      </c>
      <c r="P57" s="471">
        <v>6420</v>
      </c>
      <c r="Q57" s="471">
        <v>5302</v>
      </c>
      <c r="R57" s="471">
        <v>4040</v>
      </c>
      <c r="S57" s="471">
        <v>3582</v>
      </c>
      <c r="T57" s="471">
        <v>2533</v>
      </c>
      <c r="U57" s="471">
        <v>1680</v>
      </c>
      <c r="V57" s="472">
        <v>2136</v>
      </c>
      <c r="W57" s="470">
        <v>0</v>
      </c>
      <c r="X57" s="463">
        <v>76</v>
      </c>
      <c r="Y57" s="463">
        <v>182</v>
      </c>
      <c r="Z57" s="463">
        <v>1393</v>
      </c>
      <c r="AA57" s="63" t="s">
        <v>100</v>
      </c>
      <c r="AB57" s="63"/>
      <c r="AC57" s="81"/>
      <c r="AF57" s="339"/>
      <c r="AG57" s="337"/>
    </row>
    <row r="58" spans="1:33" s="62" customFormat="1" ht="18" customHeight="1" x14ac:dyDescent="0.5">
      <c r="A58" s="65"/>
      <c r="B58" s="65" t="s">
        <v>2</v>
      </c>
      <c r="C58" s="65"/>
      <c r="D58" s="64"/>
      <c r="E58" s="462">
        <v>41293</v>
      </c>
      <c r="F58" s="471">
        <v>1991</v>
      </c>
      <c r="G58" s="471">
        <v>2486</v>
      </c>
      <c r="H58" s="471">
        <v>2531</v>
      </c>
      <c r="I58" s="471">
        <v>2706</v>
      </c>
      <c r="J58" s="471">
        <v>2756</v>
      </c>
      <c r="K58" s="471">
        <v>2945</v>
      </c>
      <c r="L58" s="471">
        <v>2974</v>
      </c>
      <c r="M58" s="471">
        <v>3272</v>
      </c>
      <c r="N58" s="471">
        <v>3421</v>
      </c>
      <c r="O58" s="471">
        <v>3488</v>
      </c>
      <c r="P58" s="471">
        <v>3101</v>
      </c>
      <c r="Q58" s="471">
        <v>2513</v>
      </c>
      <c r="R58" s="471">
        <v>1904</v>
      </c>
      <c r="S58" s="471">
        <v>1676</v>
      </c>
      <c r="T58" s="471">
        <v>1114</v>
      </c>
      <c r="U58" s="471">
        <v>726</v>
      </c>
      <c r="V58" s="472">
        <v>841</v>
      </c>
      <c r="W58" s="470">
        <v>0</v>
      </c>
      <c r="X58" s="471">
        <v>47</v>
      </c>
      <c r="Y58" s="471">
        <v>100</v>
      </c>
      <c r="Z58" s="471">
        <v>701</v>
      </c>
      <c r="AA58" s="63"/>
      <c r="AB58" s="63" t="s">
        <v>5</v>
      </c>
      <c r="AF58" s="339"/>
      <c r="AG58" s="331"/>
    </row>
    <row r="59" spans="1:33" s="81" customFormat="1" ht="18" customHeight="1" x14ac:dyDescent="0.5">
      <c r="A59" s="65"/>
      <c r="B59" s="65" t="s">
        <v>3</v>
      </c>
      <c r="C59" s="65"/>
      <c r="D59" s="64"/>
      <c r="E59" s="462">
        <v>41663</v>
      </c>
      <c r="F59" s="471">
        <v>1865</v>
      </c>
      <c r="G59" s="471">
        <v>2210</v>
      </c>
      <c r="H59" s="471">
        <v>2347</v>
      </c>
      <c r="I59" s="471">
        <v>2458</v>
      </c>
      <c r="J59" s="471">
        <v>2756</v>
      </c>
      <c r="K59" s="471">
        <v>2759</v>
      </c>
      <c r="L59" s="471">
        <v>2786</v>
      </c>
      <c r="M59" s="471">
        <v>3086</v>
      </c>
      <c r="N59" s="471">
        <v>3292</v>
      </c>
      <c r="O59" s="471">
        <v>3483</v>
      </c>
      <c r="P59" s="471">
        <v>3319</v>
      </c>
      <c r="Q59" s="471">
        <v>2789</v>
      </c>
      <c r="R59" s="471">
        <v>2136</v>
      </c>
      <c r="S59" s="471">
        <v>1906</v>
      </c>
      <c r="T59" s="471">
        <v>1419</v>
      </c>
      <c r="U59" s="471">
        <v>954</v>
      </c>
      <c r="V59" s="472">
        <v>1295</v>
      </c>
      <c r="W59" s="470">
        <v>0</v>
      </c>
      <c r="X59" s="471">
        <v>29</v>
      </c>
      <c r="Y59" s="471">
        <v>82</v>
      </c>
      <c r="Z59" s="471">
        <v>692</v>
      </c>
      <c r="AA59" s="63"/>
      <c r="AB59" s="63" t="s">
        <v>6</v>
      </c>
      <c r="AC59" s="62"/>
      <c r="AF59" s="339"/>
      <c r="AG59" s="331"/>
    </row>
    <row r="60" spans="1:33" s="62" customFormat="1" ht="18" customHeight="1" x14ac:dyDescent="0.5">
      <c r="A60" s="65" t="s">
        <v>99</v>
      </c>
      <c r="B60" s="67"/>
      <c r="C60" s="66"/>
      <c r="D60" s="64"/>
      <c r="E60" s="462">
        <v>77767</v>
      </c>
      <c r="F60" s="471">
        <v>3696</v>
      </c>
      <c r="G60" s="471">
        <v>4260</v>
      </c>
      <c r="H60" s="471">
        <v>4582</v>
      </c>
      <c r="I60" s="471">
        <v>5147</v>
      </c>
      <c r="J60" s="471">
        <v>5535</v>
      </c>
      <c r="K60" s="471">
        <v>5803</v>
      </c>
      <c r="L60" s="471">
        <v>5242</v>
      </c>
      <c r="M60" s="471">
        <v>5920</v>
      </c>
      <c r="N60" s="471">
        <v>6646</v>
      </c>
      <c r="O60" s="471">
        <v>6781</v>
      </c>
      <c r="P60" s="471">
        <v>6235</v>
      </c>
      <c r="Q60" s="471">
        <v>5038</v>
      </c>
      <c r="R60" s="471">
        <v>3851</v>
      </c>
      <c r="S60" s="471">
        <v>3334</v>
      </c>
      <c r="T60" s="471">
        <v>2408</v>
      </c>
      <c r="U60" s="471">
        <v>1574</v>
      </c>
      <c r="V60" s="472">
        <v>1570</v>
      </c>
      <c r="W60" s="470">
        <v>0</v>
      </c>
      <c r="X60" s="471">
        <v>29</v>
      </c>
      <c r="Y60" s="471">
        <v>60</v>
      </c>
      <c r="Z60" s="471">
        <v>56</v>
      </c>
      <c r="AA60" s="63" t="s">
        <v>98</v>
      </c>
      <c r="AB60" s="63"/>
      <c r="AC60" s="81"/>
      <c r="AF60" s="331"/>
      <c r="AG60" s="331"/>
    </row>
    <row r="61" spans="1:33" s="62" customFormat="1" ht="18" customHeight="1" x14ac:dyDescent="0.5">
      <c r="A61" s="65"/>
      <c r="B61" s="65" t="s">
        <v>2</v>
      </c>
      <c r="C61" s="65"/>
      <c r="D61" s="64"/>
      <c r="E61" s="462">
        <v>38669</v>
      </c>
      <c r="F61" s="471">
        <v>1899</v>
      </c>
      <c r="G61" s="471">
        <v>2174</v>
      </c>
      <c r="H61" s="471">
        <v>2405</v>
      </c>
      <c r="I61" s="471">
        <v>2708</v>
      </c>
      <c r="J61" s="471">
        <v>2738</v>
      </c>
      <c r="K61" s="471">
        <v>3023</v>
      </c>
      <c r="L61" s="471">
        <v>2715</v>
      </c>
      <c r="M61" s="471">
        <v>2959</v>
      </c>
      <c r="N61" s="471">
        <v>3254</v>
      </c>
      <c r="O61" s="471">
        <v>3391</v>
      </c>
      <c r="P61" s="471">
        <v>3104</v>
      </c>
      <c r="Q61" s="471">
        <v>2438</v>
      </c>
      <c r="R61" s="471">
        <v>1867</v>
      </c>
      <c r="S61" s="471">
        <v>1528</v>
      </c>
      <c r="T61" s="471">
        <v>1126</v>
      </c>
      <c r="U61" s="471">
        <v>680</v>
      </c>
      <c r="V61" s="472">
        <v>564</v>
      </c>
      <c r="W61" s="470">
        <v>0</v>
      </c>
      <c r="X61" s="471">
        <v>16</v>
      </c>
      <c r="Y61" s="471">
        <v>51</v>
      </c>
      <c r="Z61" s="471">
        <v>29</v>
      </c>
      <c r="AA61" s="63"/>
      <c r="AB61" s="63" t="s">
        <v>5</v>
      </c>
      <c r="AF61" s="331"/>
      <c r="AG61" s="331"/>
    </row>
    <row r="62" spans="1:33" s="81" customFormat="1" ht="18" customHeight="1" x14ac:dyDescent="0.5">
      <c r="A62" s="65"/>
      <c r="B62" s="65" t="s">
        <v>3</v>
      </c>
      <c r="C62" s="65"/>
      <c r="D62" s="64"/>
      <c r="E62" s="462">
        <v>39098</v>
      </c>
      <c r="F62" s="471">
        <v>1797</v>
      </c>
      <c r="G62" s="471">
        <v>2086</v>
      </c>
      <c r="H62" s="471">
        <v>2177</v>
      </c>
      <c r="I62" s="471">
        <v>2439</v>
      </c>
      <c r="J62" s="471">
        <v>2797</v>
      </c>
      <c r="K62" s="471">
        <v>2780</v>
      </c>
      <c r="L62" s="471">
        <v>2527</v>
      </c>
      <c r="M62" s="471">
        <v>2961</v>
      </c>
      <c r="N62" s="471">
        <v>3392</v>
      </c>
      <c r="O62" s="471">
        <v>3390</v>
      </c>
      <c r="P62" s="471">
        <v>3131</v>
      </c>
      <c r="Q62" s="471">
        <v>2600</v>
      </c>
      <c r="R62" s="471">
        <v>1984</v>
      </c>
      <c r="S62" s="471">
        <v>1806</v>
      </c>
      <c r="T62" s="471">
        <v>1282</v>
      </c>
      <c r="U62" s="471">
        <v>894</v>
      </c>
      <c r="V62" s="472">
        <v>1006</v>
      </c>
      <c r="W62" s="470">
        <v>0</v>
      </c>
      <c r="X62" s="471">
        <v>13</v>
      </c>
      <c r="Y62" s="471">
        <v>9</v>
      </c>
      <c r="Z62" s="471">
        <v>27</v>
      </c>
      <c r="AA62" s="63"/>
      <c r="AB62" s="63" t="s">
        <v>6</v>
      </c>
      <c r="AC62" s="62"/>
      <c r="AF62" s="331"/>
      <c r="AG62" s="331"/>
    </row>
    <row r="63" spans="1:33" s="62" customFormat="1" ht="18" customHeight="1" x14ac:dyDescent="0.5">
      <c r="A63" s="65" t="s">
        <v>97</v>
      </c>
      <c r="B63" s="67"/>
      <c r="C63" s="66"/>
      <c r="D63" s="64"/>
      <c r="E63" s="462">
        <v>117473</v>
      </c>
      <c r="F63" s="471">
        <v>5393</v>
      </c>
      <c r="G63" s="471">
        <v>6118</v>
      </c>
      <c r="H63" s="471">
        <v>6593</v>
      </c>
      <c r="I63" s="471">
        <v>6716</v>
      </c>
      <c r="J63" s="471">
        <v>7490</v>
      </c>
      <c r="K63" s="471">
        <v>7932</v>
      </c>
      <c r="L63" s="471">
        <v>7737</v>
      </c>
      <c r="M63" s="471">
        <v>8651</v>
      </c>
      <c r="N63" s="471">
        <v>9478</v>
      </c>
      <c r="O63" s="471">
        <v>9684</v>
      </c>
      <c r="P63" s="471">
        <v>9636</v>
      </c>
      <c r="Q63" s="471">
        <v>8030</v>
      </c>
      <c r="R63" s="471">
        <v>6442</v>
      </c>
      <c r="S63" s="471">
        <v>5403</v>
      </c>
      <c r="T63" s="471">
        <v>4028</v>
      </c>
      <c r="U63" s="471">
        <v>2910</v>
      </c>
      <c r="V63" s="472">
        <v>3854</v>
      </c>
      <c r="W63" s="470">
        <v>0</v>
      </c>
      <c r="X63" s="463">
        <v>64</v>
      </c>
      <c r="Y63" s="463">
        <v>123</v>
      </c>
      <c r="Z63" s="463">
        <v>1191</v>
      </c>
      <c r="AA63" s="63" t="s">
        <v>96</v>
      </c>
      <c r="AB63" s="63"/>
      <c r="AF63" s="331"/>
      <c r="AG63" s="331"/>
    </row>
    <row r="64" spans="1:33" s="62" customFormat="1" ht="18" customHeight="1" x14ac:dyDescent="0.5">
      <c r="A64" s="65"/>
      <c r="B64" s="65" t="s">
        <v>2</v>
      </c>
      <c r="C64" s="65"/>
      <c r="D64" s="64"/>
      <c r="E64" s="462">
        <v>57253</v>
      </c>
      <c r="F64" s="471">
        <v>2808</v>
      </c>
      <c r="G64" s="471">
        <v>3213</v>
      </c>
      <c r="H64" s="471">
        <v>3357</v>
      </c>
      <c r="I64" s="471">
        <v>3487</v>
      </c>
      <c r="J64" s="471">
        <v>3766</v>
      </c>
      <c r="K64" s="471">
        <v>3966</v>
      </c>
      <c r="L64" s="471">
        <v>3944</v>
      </c>
      <c r="M64" s="471">
        <v>4395</v>
      </c>
      <c r="N64" s="471">
        <v>4711</v>
      </c>
      <c r="O64" s="471">
        <v>4608</v>
      </c>
      <c r="P64" s="471">
        <v>4576</v>
      </c>
      <c r="Q64" s="471">
        <v>3754</v>
      </c>
      <c r="R64" s="471">
        <v>2972</v>
      </c>
      <c r="S64" s="471">
        <v>2454</v>
      </c>
      <c r="T64" s="471">
        <v>1765</v>
      </c>
      <c r="U64" s="471">
        <v>1274</v>
      </c>
      <c r="V64" s="472">
        <v>1455</v>
      </c>
      <c r="W64" s="470">
        <v>0</v>
      </c>
      <c r="X64" s="471">
        <v>38</v>
      </c>
      <c r="Y64" s="471">
        <v>82</v>
      </c>
      <c r="Z64" s="471">
        <v>628</v>
      </c>
      <c r="AA64" s="63"/>
      <c r="AB64" s="63" t="s">
        <v>5</v>
      </c>
      <c r="AF64" s="331"/>
      <c r="AG64" s="331"/>
    </row>
    <row r="65" spans="1:33" s="62" customFormat="1" ht="18" customHeight="1" x14ac:dyDescent="0.5">
      <c r="A65" s="65"/>
      <c r="B65" s="65" t="s">
        <v>3</v>
      </c>
      <c r="C65" s="65"/>
      <c r="D65" s="64"/>
      <c r="E65" s="462">
        <v>60220</v>
      </c>
      <c r="F65" s="471">
        <v>2585</v>
      </c>
      <c r="G65" s="471">
        <v>2905</v>
      </c>
      <c r="H65" s="471">
        <v>3236</v>
      </c>
      <c r="I65" s="471">
        <v>3229</v>
      </c>
      <c r="J65" s="471">
        <v>3724</v>
      </c>
      <c r="K65" s="471">
        <v>3966</v>
      </c>
      <c r="L65" s="471">
        <v>3793</v>
      </c>
      <c r="M65" s="471">
        <v>4256</v>
      </c>
      <c r="N65" s="471">
        <v>4767</v>
      </c>
      <c r="O65" s="471">
        <v>5076</v>
      </c>
      <c r="P65" s="471">
        <v>5060</v>
      </c>
      <c r="Q65" s="471">
        <v>4276</v>
      </c>
      <c r="R65" s="471">
        <v>3470</v>
      </c>
      <c r="S65" s="471">
        <v>2949</v>
      </c>
      <c r="T65" s="471">
        <v>2263</v>
      </c>
      <c r="U65" s="471">
        <v>1636</v>
      </c>
      <c r="V65" s="472">
        <v>2399</v>
      </c>
      <c r="W65" s="470">
        <v>0</v>
      </c>
      <c r="X65" s="471">
        <v>26</v>
      </c>
      <c r="Y65" s="471">
        <v>41</v>
      </c>
      <c r="Z65" s="471">
        <v>563</v>
      </c>
      <c r="AA65" s="63"/>
      <c r="AB65" s="63" t="s">
        <v>6</v>
      </c>
      <c r="AF65" s="331"/>
      <c r="AG65" s="331"/>
    </row>
    <row r="66" spans="1:33" s="62" customFormat="1" ht="18" customHeight="1" x14ac:dyDescent="0.5">
      <c r="A66" s="65" t="s">
        <v>95</v>
      </c>
      <c r="B66" s="67"/>
      <c r="C66" s="66"/>
      <c r="D66" s="64"/>
      <c r="E66" s="462">
        <v>130437</v>
      </c>
      <c r="F66" s="471">
        <v>5921</v>
      </c>
      <c r="G66" s="471">
        <v>7111</v>
      </c>
      <c r="H66" s="471">
        <v>7684</v>
      </c>
      <c r="I66" s="471">
        <v>8069</v>
      </c>
      <c r="J66" s="471">
        <v>8948</v>
      </c>
      <c r="K66" s="471">
        <v>9229</v>
      </c>
      <c r="L66" s="471">
        <v>8717</v>
      </c>
      <c r="M66" s="471">
        <v>10179</v>
      </c>
      <c r="N66" s="471">
        <v>10890</v>
      </c>
      <c r="O66" s="471">
        <v>10798</v>
      </c>
      <c r="P66" s="471">
        <v>10351</v>
      </c>
      <c r="Q66" s="471">
        <v>8718</v>
      </c>
      <c r="R66" s="471">
        <v>6501</v>
      </c>
      <c r="S66" s="471">
        <v>5689</v>
      </c>
      <c r="T66" s="471">
        <v>3932</v>
      </c>
      <c r="U66" s="471">
        <v>2450</v>
      </c>
      <c r="V66" s="472">
        <v>3513</v>
      </c>
      <c r="W66" s="470">
        <v>0</v>
      </c>
      <c r="X66" s="463">
        <v>91</v>
      </c>
      <c r="Y66" s="463">
        <v>101</v>
      </c>
      <c r="Z66" s="463">
        <v>1545</v>
      </c>
      <c r="AA66" s="63" t="s">
        <v>1018</v>
      </c>
      <c r="AF66" s="331"/>
      <c r="AG66" s="331"/>
    </row>
    <row r="67" spans="1:33" s="62" customFormat="1" ht="18" customHeight="1" x14ac:dyDescent="0.5">
      <c r="A67" s="65"/>
      <c r="B67" s="65" t="s">
        <v>2</v>
      </c>
      <c r="C67" s="65"/>
      <c r="D67" s="64"/>
      <c r="E67" s="462">
        <v>63960</v>
      </c>
      <c r="F67" s="471">
        <v>3055</v>
      </c>
      <c r="G67" s="471">
        <v>3682</v>
      </c>
      <c r="H67" s="471">
        <v>3947</v>
      </c>
      <c r="I67" s="471">
        <v>4175</v>
      </c>
      <c r="J67" s="471">
        <v>4386</v>
      </c>
      <c r="K67" s="471">
        <v>4754</v>
      </c>
      <c r="L67" s="471">
        <v>4388</v>
      </c>
      <c r="M67" s="471">
        <v>5225</v>
      </c>
      <c r="N67" s="471">
        <v>5472</v>
      </c>
      <c r="O67" s="471">
        <v>5225</v>
      </c>
      <c r="P67" s="471">
        <v>4955</v>
      </c>
      <c r="Q67" s="471">
        <v>4098</v>
      </c>
      <c r="R67" s="471">
        <v>3014</v>
      </c>
      <c r="S67" s="471">
        <v>2591</v>
      </c>
      <c r="T67" s="471">
        <v>1771</v>
      </c>
      <c r="U67" s="471">
        <v>1077</v>
      </c>
      <c r="V67" s="472">
        <v>1280</v>
      </c>
      <c r="W67" s="470">
        <v>0</v>
      </c>
      <c r="X67" s="471">
        <v>62</v>
      </c>
      <c r="Y67" s="471">
        <v>70</v>
      </c>
      <c r="Z67" s="471">
        <v>733</v>
      </c>
      <c r="AA67" s="63"/>
      <c r="AB67" s="63" t="s">
        <v>5</v>
      </c>
      <c r="AF67" s="331"/>
      <c r="AG67" s="331"/>
    </row>
    <row r="68" spans="1:33" s="62" customFormat="1" ht="18" customHeight="1" x14ac:dyDescent="0.5">
      <c r="A68" s="65"/>
      <c r="B68" s="65" t="s">
        <v>3</v>
      </c>
      <c r="C68" s="65"/>
      <c r="D68" s="64"/>
      <c r="E68" s="462">
        <v>66477</v>
      </c>
      <c r="F68" s="471">
        <v>2866</v>
      </c>
      <c r="G68" s="471">
        <v>3429</v>
      </c>
      <c r="H68" s="471">
        <v>3737</v>
      </c>
      <c r="I68" s="471">
        <v>3894</v>
      </c>
      <c r="J68" s="471">
        <v>4562</v>
      </c>
      <c r="K68" s="471">
        <v>4475</v>
      </c>
      <c r="L68" s="471">
        <v>4329</v>
      </c>
      <c r="M68" s="471">
        <v>4954</v>
      </c>
      <c r="N68" s="471">
        <v>5418</v>
      </c>
      <c r="O68" s="471">
        <v>5573</v>
      </c>
      <c r="P68" s="471">
        <v>5396</v>
      </c>
      <c r="Q68" s="471">
        <v>4620</v>
      </c>
      <c r="R68" s="471">
        <v>3487</v>
      </c>
      <c r="S68" s="471">
        <v>3098</v>
      </c>
      <c r="T68" s="471">
        <v>2161</v>
      </c>
      <c r="U68" s="471">
        <v>1373</v>
      </c>
      <c r="V68" s="472">
        <v>2233</v>
      </c>
      <c r="W68" s="470">
        <v>0</v>
      </c>
      <c r="X68" s="471">
        <v>29</v>
      </c>
      <c r="Y68" s="471">
        <v>31</v>
      </c>
      <c r="Z68" s="471">
        <v>812</v>
      </c>
      <c r="AA68" s="63"/>
      <c r="AB68" s="63" t="s">
        <v>6</v>
      </c>
      <c r="AF68" s="331"/>
      <c r="AG68" s="331"/>
    </row>
    <row r="69" spans="1:33" s="62" customFormat="1" ht="34.15" customHeight="1" x14ac:dyDescent="0.5">
      <c r="A69" s="65"/>
      <c r="B69" s="65"/>
      <c r="C69" s="65"/>
      <c r="D69" s="68"/>
      <c r="E69" s="473"/>
      <c r="F69" s="474"/>
      <c r="G69" s="474"/>
      <c r="H69" s="474"/>
      <c r="I69" s="474"/>
      <c r="J69" s="474"/>
      <c r="K69" s="474"/>
      <c r="L69" s="474"/>
      <c r="M69" s="474"/>
      <c r="N69" s="474"/>
      <c r="O69" s="474"/>
      <c r="P69" s="474"/>
      <c r="Q69" s="474"/>
      <c r="R69" s="474"/>
      <c r="S69" s="474"/>
      <c r="T69" s="474"/>
      <c r="U69" s="474"/>
      <c r="V69" s="474"/>
      <c r="W69" s="475"/>
      <c r="X69" s="474"/>
      <c r="Y69" s="474"/>
      <c r="Z69" s="474"/>
      <c r="AA69" s="63"/>
      <c r="AB69" s="63"/>
      <c r="AF69" s="331"/>
      <c r="AG69" s="331"/>
    </row>
    <row r="70" spans="1:33" s="81" customFormat="1" ht="30" customHeight="1" x14ac:dyDescent="0.5">
      <c r="A70" s="65"/>
      <c r="B70" s="65"/>
      <c r="C70" s="65"/>
      <c r="D70" s="68"/>
      <c r="E70" s="473"/>
      <c r="F70" s="474"/>
      <c r="G70" s="474"/>
      <c r="H70" s="474"/>
      <c r="I70" s="474"/>
      <c r="J70" s="474"/>
      <c r="K70" s="474"/>
      <c r="L70" s="474"/>
      <c r="M70" s="474"/>
      <c r="N70" s="474"/>
      <c r="O70" s="474"/>
      <c r="P70" s="474"/>
      <c r="Q70" s="474"/>
      <c r="R70" s="474"/>
      <c r="S70" s="474"/>
      <c r="T70" s="474"/>
      <c r="U70" s="474"/>
      <c r="V70" s="474"/>
      <c r="W70" s="475"/>
      <c r="X70" s="474"/>
      <c r="Y70" s="474"/>
      <c r="Z70" s="474"/>
      <c r="AA70" s="63"/>
      <c r="AB70" s="63"/>
      <c r="AC70" s="62"/>
      <c r="AF70" s="330"/>
      <c r="AG70" s="330"/>
    </row>
    <row r="71" spans="1:33" s="81" customFormat="1" ht="26.45" customHeight="1" x14ac:dyDescent="0.5">
      <c r="A71" s="78"/>
      <c r="B71" s="78" t="s">
        <v>0</v>
      </c>
      <c r="C71" s="77">
        <v>1.3</v>
      </c>
      <c r="D71" s="78" t="s">
        <v>1016</v>
      </c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F71" s="330"/>
      <c r="AG71" s="330"/>
    </row>
    <row r="72" spans="1:33" s="62" customFormat="1" ht="17.25" customHeight="1" x14ac:dyDescent="0.5">
      <c r="A72" s="344"/>
      <c r="B72" s="78" t="s">
        <v>17</v>
      </c>
      <c r="C72" s="77">
        <v>1.3</v>
      </c>
      <c r="D72" s="76" t="s">
        <v>1017</v>
      </c>
      <c r="E72" s="344"/>
      <c r="F72" s="344"/>
      <c r="G72" s="344"/>
      <c r="H72" s="344"/>
      <c r="I72" s="344"/>
      <c r="J72" s="344"/>
      <c r="K72" s="344"/>
      <c r="L72" s="344"/>
      <c r="M72" s="344"/>
      <c r="N72" s="344"/>
      <c r="O72" s="344"/>
      <c r="P72" s="344"/>
      <c r="Q72" s="344"/>
      <c r="R72" s="344"/>
      <c r="S72" s="344"/>
      <c r="T72" s="344"/>
      <c r="U72" s="344"/>
      <c r="V72" s="344"/>
      <c r="W72" s="344"/>
      <c r="X72" s="344"/>
      <c r="Y72" s="344"/>
      <c r="Z72" s="344"/>
      <c r="AA72" s="344"/>
      <c r="AB72" s="344"/>
      <c r="AC72" s="81"/>
      <c r="AF72" s="331"/>
      <c r="AG72" s="331"/>
    </row>
    <row r="73" spans="1:33" s="62" customFormat="1" ht="17.25" customHeight="1" x14ac:dyDescent="0.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W73" s="81"/>
      <c r="X73" s="81"/>
      <c r="Y73" s="81"/>
      <c r="Z73" s="81"/>
      <c r="AA73" s="81"/>
      <c r="AC73" s="81"/>
      <c r="AF73" s="331"/>
      <c r="AG73" s="331"/>
    </row>
    <row r="74" spans="1:33" ht="10.5" customHeight="1" x14ac:dyDescent="0.5">
      <c r="A74" s="560" t="s">
        <v>76</v>
      </c>
      <c r="B74" s="560"/>
      <c r="C74" s="560"/>
      <c r="D74" s="561"/>
      <c r="E74" s="436"/>
      <c r="F74" s="551" t="s">
        <v>75</v>
      </c>
      <c r="G74" s="552"/>
      <c r="H74" s="552"/>
      <c r="I74" s="552"/>
      <c r="J74" s="552"/>
      <c r="K74" s="552"/>
      <c r="L74" s="552"/>
      <c r="M74" s="552"/>
      <c r="N74" s="552"/>
      <c r="O74" s="552"/>
      <c r="P74" s="552"/>
      <c r="Q74" s="552"/>
      <c r="R74" s="552"/>
      <c r="S74" s="552"/>
      <c r="T74" s="552"/>
      <c r="U74" s="552"/>
      <c r="V74" s="552"/>
      <c r="W74" s="552"/>
      <c r="X74" s="552"/>
      <c r="Y74" s="552"/>
      <c r="Z74" s="553"/>
      <c r="AA74" s="554" t="s">
        <v>74</v>
      </c>
      <c r="AB74" s="555"/>
      <c r="AC74" s="81"/>
    </row>
    <row r="75" spans="1:33" ht="10.5" customHeight="1" x14ac:dyDescent="0.5">
      <c r="A75" s="562"/>
      <c r="B75" s="562"/>
      <c r="C75" s="562"/>
      <c r="D75" s="563"/>
      <c r="E75" s="317"/>
      <c r="F75" s="438"/>
      <c r="G75" s="439"/>
      <c r="H75" s="440"/>
      <c r="I75" s="439"/>
      <c r="J75" s="440"/>
      <c r="K75" s="439"/>
      <c r="L75" s="440"/>
      <c r="M75" s="439"/>
      <c r="N75" s="440"/>
      <c r="O75" s="439"/>
      <c r="P75" s="440"/>
      <c r="Q75" s="439"/>
      <c r="R75" s="440"/>
      <c r="S75" s="439"/>
      <c r="T75" s="440"/>
      <c r="U75" s="439"/>
      <c r="V75" s="75" t="s">
        <v>73</v>
      </c>
      <c r="W75" s="74"/>
      <c r="X75" s="74" t="s">
        <v>72</v>
      </c>
      <c r="Y75" s="74" t="s">
        <v>71</v>
      </c>
      <c r="Z75" s="74" t="s">
        <v>70</v>
      </c>
      <c r="AA75" s="556"/>
      <c r="AB75" s="557"/>
      <c r="AC75" s="81"/>
    </row>
    <row r="76" spans="1:33" s="81" customFormat="1" ht="21.75" customHeight="1" x14ac:dyDescent="0.5">
      <c r="A76" s="562"/>
      <c r="B76" s="562"/>
      <c r="C76" s="562"/>
      <c r="D76" s="563"/>
      <c r="E76" s="441" t="s">
        <v>1</v>
      </c>
      <c r="F76" s="442"/>
      <c r="G76" s="442"/>
      <c r="H76" s="442"/>
      <c r="I76" s="442"/>
      <c r="J76" s="442"/>
      <c r="K76" s="442"/>
      <c r="L76" s="442"/>
      <c r="M76" s="442"/>
      <c r="N76" s="442"/>
      <c r="O76" s="442"/>
      <c r="P76" s="442"/>
      <c r="Q76" s="442"/>
      <c r="R76" s="442"/>
      <c r="S76" s="442"/>
      <c r="T76" s="442"/>
      <c r="U76" s="442"/>
      <c r="V76" s="441" t="s">
        <v>69</v>
      </c>
      <c r="W76" s="72" t="s">
        <v>7</v>
      </c>
      <c r="X76" s="72" t="s">
        <v>68</v>
      </c>
      <c r="Y76" s="72" t="s">
        <v>67</v>
      </c>
      <c r="Z76" s="72" t="s">
        <v>66</v>
      </c>
      <c r="AA76" s="556"/>
      <c r="AB76" s="557"/>
      <c r="AF76" s="331"/>
      <c r="AG76" s="331"/>
    </row>
    <row r="77" spans="1:33" s="81" customFormat="1" x14ac:dyDescent="0.5">
      <c r="A77" s="562"/>
      <c r="B77" s="562"/>
      <c r="C77" s="562"/>
      <c r="D77" s="563"/>
      <c r="E77" s="441" t="s">
        <v>4</v>
      </c>
      <c r="F77" s="438" t="s">
        <v>65</v>
      </c>
      <c r="G77" s="439" t="s">
        <v>64</v>
      </c>
      <c r="H77" s="440" t="s">
        <v>63</v>
      </c>
      <c r="I77" s="439" t="s">
        <v>62</v>
      </c>
      <c r="J77" s="440" t="s">
        <v>61</v>
      </c>
      <c r="K77" s="439" t="s">
        <v>60</v>
      </c>
      <c r="L77" s="440" t="s">
        <v>59</v>
      </c>
      <c r="M77" s="439" t="s">
        <v>58</v>
      </c>
      <c r="N77" s="440" t="s">
        <v>57</v>
      </c>
      <c r="O77" s="439" t="s">
        <v>56</v>
      </c>
      <c r="P77" s="440" t="s">
        <v>55</v>
      </c>
      <c r="Q77" s="439" t="s">
        <v>54</v>
      </c>
      <c r="R77" s="440" t="s">
        <v>53</v>
      </c>
      <c r="S77" s="439" t="s">
        <v>52</v>
      </c>
      <c r="T77" s="440" t="s">
        <v>51</v>
      </c>
      <c r="U77" s="439" t="s">
        <v>50</v>
      </c>
      <c r="V77" s="73" t="s">
        <v>49</v>
      </c>
      <c r="W77" s="72" t="s">
        <v>8</v>
      </c>
      <c r="X77" s="72" t="s">
        <v>48</v>
      </c>
      <c r="Y77" s="72" t="s">
        <v>47</v>
      </c>
      <c r="Z77" s="72" t="s">
        <v>46</v>
      </c>
      <c r="AA77" s="556"/>
      <c r="AB77" s="557"/>
      <c r="AF77" s="331"/>
      <c r="AG77" s="331"/>
    </row>
    <row r="78" spans="1:33" s="71" customFormat="1" ht="9" customHeight="1" x14ac:dyDescent="0.5">
      <c r="A78" s="564"/>
      <c r="B78" s="564"/>
      <c r="C78" s="564"/>
      <c r="D78" s="565"/>
      <c r="E78" s="443"/>
      <c r="F78" s="443"/>
      <c r="G78" s="444"/>
      <c r="H78" s="445"/>
      <c r="I78" s="444"/>
      <c r="J78" s="445"/>
      <c r="K78" s="444"/>
      <c r="L78" s="445"/>
      <c r="M78" s="444"/>
      <c r="N78" s="445"/>
      <c r="O78" s="444"/>
      <c r="P78" s="445"/>
      <c r="Q78" s="444"/>
      <c r="R78" s="445"/>
      <c r="S78" s="444"/>
      <c r="T78" s="445"/>
      <c r="U78" s="444"/>
      <c r="V78" s="70" t="s">
        <v>45</v>
      </c>
      <c r="W78" s="69"/>
      <c r="X78" s="69" t="s">
        <v>44</v>
      </c>
      <c r="Y78" s="69" t="s">
        <v>43</v>
      </c>
      <c r="Z78" s="69" t="s">
        <v>42</v>
      </c>
      <c r="AA78" s="558"/>
      <c r="AB78" s="559"/>
      <c r="AC78" s="62"/>
      <c r="AF78" s="92"/>
      <c r="AG78" s="92"/>
    </row>
    <row r="79" spans="1:33" s="71" customFormat="1" ht="18" customHeight="1" x14ac:dyDescent="0.5">
      <c r="A79" s="68" t="s">
        <v>94</v>
      </c>
      <c r="B79" s="67"/>
      <c r="C79" s="66"/>
      <c r="D79" s="64"/>
      <c r="E79" s="462">
        <v>76168</v>
      </c>
      <c r="F79" s="468">
        <v>3747</v>
      </c>
      <c r="G79" s="468">
        <v>4579</v>
      </c>
      <c r="H79" s="468">
        <v>4965</v>
      </c>
      <c r="I79" s="468">
        <v>5006</v>
      </c>
      <c r="J79" s="468">
        <v>5315</v>
      </c>
      <c r="K79" s="468">
        <v>5372</v>
      </c>
      <c r="L79" s="468">
        <v>5298</v>
      </c>
      <c r="M79" s="468">
        <v>6279</v>
      </c>
      <c r="N79" s="468">
        <v>6508</v>
      </c>
      <c r="O79" s="468">
        <v>6470</v>
      </c>
      <c r="P79" s="468">
        <v>5957</v>
      </c>
      <c r="Q79" s="468">
        <v>4808</v>
      </c>
      <c r="R79" s="468">
        <v>3527</v>
      </c>
      <c r="S79" s="468">
        <v>3068</v>
      </c>
      <c r="T79" s="468">
        <v>2156</v>
      </c>
      <c r="U79" s="468">
        <v>1429</v>
      </c>
      <c r="V79" s="469">
        <v>1549</v>
      </c>
      <c r="W79" s="466">
        <v>0</v>
      </c>
      <c r="X79" s="463">
        <v>23</v>
      </c>
      <c r="Y79" s="463">
        <v>53</v>
      </c>
      <c r="Z79" s="463">
        <v>59</v>
      </c>
      <c r="AA79" s="63" t="s">
        <v>93</v>
      </c>
      <c r="AB79" s="63"/>
      <c r="AC79" s="62"/>
      <c r="AF79" s="92"/>
      <c r="AG79" s="92"/>
    </row>
    <row r="80" spans="1:33" s="71" customFormat="1" x14ac:dyDescent="0.5">
      <c r="A80" s="65"/>
      <c r="B80" s="65" t="s">
        <v>2</v>
      </c>
      <c r="C80" s="65"/>
      <c r="D80" s="64"/>
      <c r="E80" s="462">
        <v>38196</v>
      </c>
      <c r="F80" s="471">
        <v>1900</v>
      </c>
      <c r="G80" s="471">
        <v>2420</v>
      </c>
      <c r="H80" s="471">
        <v>2614</v>
      </c>
      <c r="I80" s="471">
        <v>2574</v>
      </c>
      <c r="J80" s="471">
        <v>2665</v>
      </c>
      <c r="K80" s="471">
        <v>2782</v>
      </c>
      <c r="L80" s="471">
        <v>2725</v>
      </c>
      <c r="M80" s="471">
        <v>3197</v>
      </c>
      <c r="N80" s="471">
        <v>3304</v>
      </c>
      <c r="O80" s="471">
        <v>3226</v>
      </c>
      <c r="P80" s="471">
        <v>2888</v>
      </c>
      <c r="Q80" s="471">
        <v>2327</v>
      </c>
      <c r="R80" s="471">
        <v>1749</v>
      </c>
      <c r="S80" s="471">
        <v>1473</v>
      </c>
      <c r="T80" s="471">
        <v>1044</v>
      </c>
      <c r="U80" s="471">
        <v>612</v>
      </c>
      <c r="V80" s="472">
        <v>614</v>
      </c>
      <c r="W80" s="466">
        <v>0</v>
      </c>
      <c r="X80" s="471">
        <v>10</v>
      </c>
      <c r="Y80" s="471">
        <v>37</v>
      </c>
      <c r="Z80" s="471">
        <v>35</v>
      </c>
      <c r="AA80" s="63"/>
      <c r="AB80" s="63" t="s">
        <v>5</v>
      </c>
      <c r="AC80" s="62"/>
      <c r="AF80" s="92"/>
      <c r="AG80" s="92"/>
    </row>
    <row r="81" spans="1:33" s="71" customFormat="1" x14ac:dyDescent="0.5">
      <c r="A81" s="65"/>
      <c r="B81" s="65" t="s">
        <v>3</v>
      </c>
      <c r="C81" s="65"/>
      <c r="D81" s="64"/>
      <c r="E81" s="462">
        <v>37972</v>
      </c>
      <c r="F81" s="471">
        <v>1847</v>
      </c>
      <c r="G81" s="471">
        <v>2159</v>
      </c>
      <c r="H81" s="471">
        <v>2351</v>
      </c>
      <c r="I81" s="471">
        <v>2432</v>
      </c>
      <c r="J81" s="471">
        <v>2650</v>
      </c>
      <c r="K81" s="471">
        <v>2590</v>
      </c>
      <c r="L81" s="471">
        <v>2573</v>
      </c>
      <c r="M81" s="471">
        <v>3082</v>
      </c>
      <c r="N81" s="471">
        <v>3204</v>
      </c>
      <c r="O81" s="471">
        <v>3244</v>
      </c>
      <c r="P81" s="471">
        <v>3069</v>
      </c>
      <c r="Q81" s="471">
        <v>2481</v>
      </c>
      <c r="R81" s="471">
        <v>1778</v>
      </c>
      <c r="S81" s="471">
        <v>1595</v>
      </c>
      <c r="T81" s="471">
        <v>1112</v>
      </c>
      <c r="U81" s="471">
        <v>817</v>
      </c>
      <c r="V81" s="472">
        <v>935</v>
      </c>
      <c r="W81" s="466">
        <v>0</v>
      </c>
      <c r="X81" s="471">
        <v>13</v>
      </c>
      <c r="Y81" s="471">
        <v>16</v>
      </c>
      <c r="Z81" s="471">
        <v>24</v>
      </c>
      <c r="AA81" s="63"/>
      <c r="AB81" s="63" t="s">
        <v>6</v>
      </c>
      <c r="AC81" s="62"/>
      <c r="AF81" s="92"/>
      <c r="AG81" s="92"/>
    </row>
    <row r="82" spans="1:33" s="71" customFormat="1" x14ac:dyDescent="0.5">
      <c r="A82" s="68" t="s">
        <v>92</v>
      </c>
      <c r="B82" s="67"/>
      <c r="C82" s="66"/>
      <c r="D82" s="64"/>
      <c r="E82" s="462">
        <v>83375</v>
      </c>
      <c r="F82" s="471">
        <v>4192</v>
      </c>
      <c r="G82" s="471">
        <v>4980</v>
      </c>
      <c r="H82" s="471">
        <v>5298</v>
      </c>
      <c r="I82" s="471">
        <v>5365</v>
      </c>
      <c r="J82" s="471">
        <v>5731</v>
      </c>
      <c r="K82" s="471">
        <v>5793</v>
      </c>
      <c r="L82" s="471">
        <v>5569</v>
      </c>
      <c r="M82" s="471">
        <v>6684</v>
      </c>
      <c r="N82" s="471">
        <v>7074</v>
      </c>
      <c r="O82" s="471">
        <v>6946</v>
      </c>
      <c r="P82" s="471">
        <v>6412</v>
      </c>
      <c r="Q82" s="471">
        <v>5362</v>
      </c>
      <c r="R82" s="471">
        <v>4242</v>
      </c>
      <c r="S82" s="471">
        <v>3521</v>
      </c>
      <c r="T82" s="471">
        <v>2547</v>
      </c>
      <c r="U82" s="471">
        <v>1509</v>
      </c>
      <c r="V82" s="472">
        <v>1851</v>
      </c>
      <c r="W82" s="466">
        <v>0</v>
      </c>
      <c r="X82" s="463">
        <v>43</v>
      </c>
      <c r="Y82" s="463">
        <v>57</v>
      </c>
      <c r="Z82" s="463">
        <v>199</v>
      </c>
      <c r="AA82" s="63" t="s">
        <v>91</v>
      </c>
      <c r="AB82" s="63"/>
      <c r="AC82" s="62"/>
      <c r="AF82" s="92"/>
      <c r="AG82" s="92"/>
    </row>
    <row r="83" spans="1:33" x14ac:dyDescent="0.5">
      <c r="A83" s="65"/>
      <c r="B83" s="65" t="s">
        <v>2</v>
      </c>
      <c r="C83" s="65"/>
      <c r="D83" s="64"/>
      <c r="E83" s="462">
        <v>41525</v>
      </c>
      <c r="F83" s="471">
        <v>2132</v>
      </c>
      <c r="G83" s="471">
        <v>2576</v>
      </c>
      <c r="H83" s="471">
        <v>2789</v>
      </c>
      <c r="I83" s="471">
        <v>2805</v>
      </c>
      <c r="J83" s="471">
        <v>2866</v>
      </c>
      <c r="K83" s="471">
        <v>2987</v>
      </c>
      <c r="L83" s="471">
        <v>2843</v>
      </c>
      <c r="M83" s="471">
        <v>3384</v>
      </c>
      <c r="N83" s="471">
        <v>3549</v>
      </c>
      <c r="O83" s="471">
        <v>3465</v>
      </c>
      <c r="P83" s="471">
        <v>3103</v>
      </c>
      <c r="Q83" s="471">
        <v>2562</v>
      </c>
      <c r="R83" s="471">
        <v>1998</v>
      </c>
      <c r="S83" s="471">
        <v>1647</v>
      </c>
      <c r="T83" s="471">
        <v>1191</v>
      </c>
      <c r="U83" s="471">
        <v>684</v>
      </c>
      <c r="V83" s="472">
        <v>757</v>
      </c>
      <c r="W83" s="466">
        <v>0</v>
      </c>
      <c r="X83" s="471">
        <v>28</v>
      </c>
      <c r="Y83" s="471">
        <v>45</v>
      </c>
      <c r="Z83" s="471">
        <v>114</v>
      </c>
      <c r="AA83" s="63"/>
      <c r="AB83" s="63" t="s">
        <v>5</v>
      </c>
      <c r="AC83" s="62"/>
    </row>
    <row r="84" spans="1:33" ht="17.25" customHeight="1" x14ac:dyDescent="0.5">
      <c r="A84" s="65"/>
      <c r="B84" s="65" t="s">
        <v>3</v>
      </c>
      <c r="C84" s="65"/>
      <c r="D84" s="64"/>
      <c r="E84" s="462">
        <v>41850</v>
      </c>
      <c r="F84" s="471">
        <v>2060</v>
      </c>
      <c r="G84" s="471">
        <v>2404</v>
      </c>
      <c r="H84" s="471">
        <v>2509</v>
      </c>
      <c r="I84" s="471">
        <v>2560</v>
      </c>
      <c r="J84" s="471">
        <v>2865</v>
      </c>
      <c r="K84" s="471">
        <v>2806</v>
      </c>
      <c r="L84" s="471">
        <v>2726</v>
      </c>
      <c r="M84" s="471">
        <v>3300</v>
      </c>
      <c r="N84" s="471">
        <v>3525</v>
      </c>
      <c r="O84" s="471">
        <v>3481</v>
      </c>
      <c r="P84" s="471">
        <v>3309</v>
      </c>
      <c r="Q84" s="471">
        <v>2800</v>
      </c>
      <c r="R84" s="471">
        <v>2244</v>
      </c>
      <c r="S84" s="471">
        <v>1874</v>
      </c>
      <c r="T84" s="471">
        <v>1356</v>
      </c>
      <c r="U84" s="471">
        <v>825</v>
      </c>
      <c r="V84" s="472">
        <v>1094</v>
      </c>
      <c r="W84" s="466">
        <v>0</v>
      </c>
      <c r="X84" s="471">
        <v>15</v>
      </c>
      <c r="Y84" s="471">
        <v>12</v>
      </c>
      <c r="Z84" s="471">
        <v>85</v>
      </c>
      <c r="AA84" s="63"/>
      <c r="AB84" s="63" t="s">
        <v>6</v>
      </c>
      <c r="AC84" s="62"/>
    </row>
    <row r="85" spans="1:33" ht="17.25" customHeight="1" x14ac:dyDescent="0.5">
      <c r="A85" s="68" t="s">
        <v>90</v>
      </c>
      <c r="B85" s="67"/>
      <c r="C85" s="66"/>
      <c r="D85" s="64"/>
      <c r="E85" s="462">
        <v>84330</v>
      </c>
      <c r="F85" s="471">
        <v>4372</v>
      </c>
      <c r="G85" s="471">
        <v>4903</v>
      </c>
      <c r="H85" s="471">
        <v>4884</v>
      </c>
      <c r="I85" s="471">
        <v>4904</v>
      </c>
      <c r="J85" s="471">
        <v>5433</v>
      </c>
      <c r="K85" s="471">
        <v>5956</v>
      </c>
      <c r="L85" s="471">
        <v>5951</v>
      </c>
      <c r="M85" s="471">
        <v>6565</v>
      </c>
      <c r="N85" s="471">
        <v>6998</v>
      </c>
      <c r="O85" s="471">
        <v>6607</v>
      </c>
      <c r="P85" s="471">
        <v>6540</v>
      </c>
      <c r="Q85" s="471">
        <v>5655</v>
      </c>
      <c r="R85" s="471">
        <v>4458</v>
      </c>
      <c r="S85" s="471">
        <v>3610</v>
      </c>
      <c r="T85" s="471">
        <v>2690</v>
      </c>
      <c r="U85" s="471">
        <v>1865</v>
      </c>
      <c r="V85" s="472">
        <v>2534</v>
      </c>
      <c r="W85" s="466">
        <v>1</v>
      </c>
      <c r="X85" s="463">
        <v>182</v>
      </c>
      <c r="Y85" s="463">
        <v>65</v>
      </c>
      <c r="Z85" s="463">
        <v>157</v>
      </c>
      <c r="AA85" s="63" t="s">
        <v>89</v>
      </c>
      <c r="AB85" s="63"/>
      <c r="AC85" s="62"/>
    </row>
    <row r="86" spans="1:33" ht="17.25" customHeight="1" x14ac:dyDescent="0.5">
      <c r="A86" s="65"/>
      <c r="B86" s="65" t="s">
        <v>2</v>
      </c>
      <c r="C86" s="65"/>
      <c r="D86" s="64"/>
      <c r="E86" s="462">
        <v>41067</v>
      </c>
      <c r="F86" s="471">
        <v>2294</v>
      </c>
      <c r="G86" s="471">
        <v>2604</v>
      </c>
      <c r="H86" s="471">
        <v>2567</v>
      </c>
      <c r="I86" s="471">
        <v>2512</v>
      </c>
      <c r="J86" s="471">
        <v>2699</v>
      </c>
      <c r="K86" s="471">
        <v>2956</v>
      </c>
      <c r="L86" s="471">
        <v>3001</v>
      </c>
      <c r="M86" s="471">
        <v>3268</v>
      </c>
      <c r="N86" s="471">
        <v>3456</v>
      </c>
      <c r="O86" s="471">
        <v>3189</v>
      </c>
      <c r="P86" s="471">
        <v>3092</v>
      </c>
      <c r="Q86" s="471">
        <v>2561</v>
      </c>
      <c r="R86" s="471">
        <v>2034</v>
      </c>
      <c r="S86" s="471">
        <v>1599</v>
      </c>
      <c r="T86" s="471">
        <v>1226</v>
      </c>
      <c r="U86" s="471">
        <v>817</v>
      </c>
      <c r="V86" s="472">
        <v>956</v>
      </c>
      <c r="W86" s="466">
        <v>0</v>
      </c>
      <c r="X86" s="471">
        <v>101</v>
      </c>
      <c r="Y86" s="471">
        <v>46</v>
      </c>
      <c r="Z86" s="471">
        <v>89</v>
      </c>
      <c r="AA86" s="63"/>
      <c r="AB86" s="63" t="s">
        <v>5</v>
      </c>
      <c r="AC86" s="62"/>
    </row>
    <row r="87" spans="1:33" ht="17.25" customHeight="1" x14ac:dyDescent="0.5">
      <c r="A87" s="65"/>
      <c r="B87" s="65" t="s">
        <v>3</v>
      </c>
      <c r="C87" s="65"/>
      <c r="D87" s="64"/>
      <c r="E87" s="462">
        <v>43263</v>
      </c>
      <c r="F87" s="471">
        <v>2078</v>
      </c>
      <c r="G87" s="471">
        <v>2299</v>
      </c>
      <c r="H87" s="471">
        <v>2317</v>
      </c>
      <c r="I87" s="471">
        <v>2392</v>
      </c>
      <c r="J87" s="471">
        <v>2734</v>
      </c>
      <c r="K87" s="471">
        <v>3000</v>
      </c>
      <c r="L87" s="471">
        <v>2950</v>
      </c>
      <c r="M87" s="471">
        <v>3297</v>
      </c>
      <c r="N87" s="471">
        <v>3542</v>
      </c>
      <c r="O87" s="471">
        <v>3418</v>
      </c>
      <c r="P87" s="471">
        <v>3448</v>
      </c>
      <c r="Q87" s="471">
        <v>3094</v>
      </c>
      <c r="R87" s="471">
        <v>2424</v>
      </c>
      <c r="S87" s="471">
        <v>2011</v>
      </c>
      <c r="T87" s="471">
        <v>1464</v>
      </c>
      <c r="U87" s="471">
        <v>1048</v>
      </c>
      <c r="V87" s="472">
        <v>1578</v>
      </c>
      <c r="W87" s="466">
        <v>1</v>
      </c>
      <c r="X87" s="471">
        <v>81</v>
      </c>
      <c r="Y87" s="471">
        <v>19</v>
      </c>
      <c r="Z87" s="471">
        <v>68</v>
      </c>
      <c r="AA87" s="63"/>
      <c r="AB87" s="63" t="s">
        <v>6</v>
      </c>
      <c r="AC87" s="62"/>
    </row>
    <row r="88" spans="1:33" ht="17.25" customHeight="1" x14ac:dyDescent="0.5">
      <c r="A88" s="68" t="s">
        <v>88</v>
      </c>
      <c r="B88" s="67"/>
      <c r="C88" s="66"/>
      <c r="D88" s="64"/>
      <c r="E88" s="462">
        <v>29967</v>
      </c>
      <c r="F88" s="471">
        <v>1520</v>
      </c>
      <c r="G88" s="471">
        <v>1707</v>
      </c>
      <c r="H88" s="471">
        <v>1771</v>
      </c>
      <c r="I88" s="471">
        <v>1741</v>
      </c>
      <c r="J88" s="471">
        <v>2078</v>
      </c>
      <c r="K88" s="471">
        <v>2132</v>
      </c>
      <c r="L88" s="471">
        <v>2118</v>
      </c>
      <c r="M88" s="471">
        <v>2312</v>
      </c>
      <c r="N88" s="471">
        <v>2461</v>
      </c>
      <c r="O88" s="471">
        <v>2539</v>
      </c>
      <c r="P88" s="471">
        <v>2349</v>
      </c>
      <c r="Q88" s="471">
        <v>2064</v>
      </c>
      <c r="R88" s="471">
        <v>1590</v>
      </c>
      <c r="S88" s="471">
        <v>1246</v>
      </c>
      <c r="T88" s="471">
        <v>906</v>
      </c>
      <c r="U88" s="471">
        <v>598</v>
      </c>
      <c r="V88" s="472">
        <v>744</v>
      </c>
      <c r="W88" s="466">
        <v>0</v>
      </c>
      <c r="X88" s="463">
        <v>19</v>
      </c>
      <c r="Y88" s="463">
        <v>17</v>
      </c>
      <c r="Z88" s="463">
        <v>55</v>
      </c>
      <c r="AA88" s="63" t="s">
        <v>87</v>
      </c>
      <c r="AB88" s="63"/>
      <c r="AC88" s="62"/>
    </row>
    <row r="89" spans="1:33" ht="17.25" customHeight="1" x14ac:dyDescent="0.5">
      <c r="A89" s="65"/>
      <c r="B89" s="65" t="s">
        <v>2</v>
      </c>
      <c r="C89" s="65"/>
      <c r="D89" s="64"/>
      <c r="E89" s="462">
        <v>14781</v>
      </c>
      <c r="F89" s="471">
        <v>776</v>
      </c>
      <c r="G89" s="471">
        <v>862</v>
      </c>
      <c r="H89" s="471">
        <v>899</v>
      </c>
      <c r="I89" s="471">
        <v>937</v>
      </c>
      <c r="J89" s="471">
        <v>1024</v>
      </c>
      <c r="K89" s="471">
        <v>1098</v>
      </c>
      <c r="L89" s="471">
        <v>1080</v>
      </c>
      <c r="M89" s="471">
        <v>1140</v>
      </c>
      <c r="N89" s="471">
        <v>1248</v>
      </c>
      <c r="O89" s="471">
        <v>1248</v>
      </c>
      <c r="P89" s="471">
        <v>1130</v>
      </c>
      <c r="Q89" s="471">
        <v>948</v>
      </c>
      <c r="R89" s="471">
        <v>773</v>
      </c>
      <c r="S89" s="471">
        <v>566</v>
      </c>
      <c r="T89" s="471">
        <v>427</v>
      </c>
      <c r="U89" s="471">
        <v>255</v>
      </c>
      <c r="V89" s="472">
        <v>310</v>
      </c>
      <c r="W89" s="466">
        <v>0</v>
      </c>
      <c r="X89" s="471">
        <v>14</v>
      </c>
      <c r="Y89" s="471">
        <v>13</v>
      </c>
      <c r="Z89" s="471">
        <v>33</v>
      </c>
      <c r="AA89" s="63"/>
      <c r="AB89" s="63" t="s">
        <v>5</v>
      </c>
      <c r="AC89" s="62"/>
    </row>
    <row r="90" spans="1:33" s="71" customFormat="1" ht="17.25" customHeight="1" x14ac:dyDescent="0.5">
      <c r="A90" s="65"/>
      <c r="B90" s="65" t="s">
        <v>3</v>
      </c>
      <c r="C90" s="65"/>
      <c r="D90" s="64"/>
      <c r="E90" s="462">
        <v>15186</v>
      </c>
      <c r="F90" s="471">
        <v>744</v>
      </c>
      <c r="G90" s="471">
        <v>845</v>
      </c>
      <c r="H90" s="471">
        <v>872</v>
      </c>
      <c r="I90" s="471">
        <v>804</v>
      </c>
      <c r="J90" s="471">
        <v>1054</v>
      </c>
      <c r="K90" s="471">
        <v>1034</v>
      </c>
      <c r="L90" s="471">
        <v>1038</v>
      </c>
      <c r="M90" s="471">
        <v>1172</v>
      </c>
      <c r="N90" s="471">
        <v>1213</v>
      </c>
      <c r="O90" s="471">
        <v>1291</v>
      </c>
      <c r="P90" s="471">
        <v>1219</v>
      </c>
      <c r="Q90" s="471">
        <v>1116</v>
      </c>
      <c r="R90" s="471">
        <v>817</v>
      </c>
      <c r="S90" s="471">
        <v>680</v>
      </c>
      <c r="T90" s="471">
        <v>479</v>
      </c>
      <c r="U90" s="471">
        <v>343</v>
      </c>
      <c r="V90" s="472">
        <v>434</v>
      </c>
      <c r="W90" s="466">
        <v>0</v>
      </c>
      <c r="X90" s="471">
        <v>5</v>
      </c>
      <c r="Y90" s="471">
        <v>4</v>
      </c>
      <c r="Z90" s="471">
        <v>22</v>
      </c>
      <c r="AA90" s="63"/>
      <c r="AB90" s="63" t="s">
        <v>6</v>
      </c>
      <c r="AC90" s="62"/>
      <c r="AD90" s="51"/>
      <c r="AF90" s="92"/>
      <c r="AG90" s="92"/>
    </row>
    <row r="91" spans="1:33" ht="17.25" customHeight="1" x14ac:dyDescent="0.5">
      <c r="A91" s="68" t="s">
        <v>86</v>
      </c>
      <c r="B91" s="67"/>
      <c r="C91" s="66"/>
      <c r="D91" s="64"/>
      <c r="E91" s="462">
        <v>126039</v>
      </c>
      <c r="F91" s="471">
        <v>6646</v>
      </c>
      <c r="G91" s="471">
        <v>7778</v>
      </c>
      <c r="H91" s="471">
        <v>7844</v>
      </c>
      <c r="I91" s="471">
        <v>7636</v>
      </c>
      <c r="J91" s="471">
        <v>8302</v>
      </c>
      <c r="K91" s="471">
        <v>8574</v>
      </c>
      <c r="L91" s="471">
        <v>8796</v>
      </c>
      <c r="M91" s="471">
        <v>9827</v>
      </c>
      <c r="N91" s="471">
        <v>9874</v>
      </c>
      <c r="O91" s="471">
        <v>9722</v>
      </c>
      <c r="P91" s="471">
        <v>9474</v>
      </c>
      <c r="Q91" s="471">
        <v>8173</v>
      </c>
      <c r="R91" s="471">
        <v>6467</v>
      </c>
      <c r="S91" s="471">
        <v>4938</v>
      </c>
      <c r="T91" s="471">
        <v>3338</v>
      </c>
      <c r="U91" s="471">
        <v>2555</v>
      </c>
      <c r="V91" s="472">
        <v>3620</v>
      </c>
      <c r="W91" s="466">
        <v>0</v>
      </c>
      <c r="X91" s="463">
        <v>110</v>
      </c>
      <c r="Y91" s="463">
        <v>112</v>
      </c>
      <c r="Z91" s="463">
        <v>2253</v>
      </c>
      <c r="AA91" s="63" t="s">
        <v>85</v>
      </c>
      <c r="AB91" s="63"/>
      <c r="AC91" s="62"/>
    </row>
    <row r="92" spans="1:33" ht="17.25" customHeight="1" x14ac:dyDescent="0.5">
      <c r="A92" s="65"/>
      <c r="B92" s="65" t="s">
        <v>2</v>
      </c>
      <c r="C92" s="65"/>
      <c r="D92" s="64"/>
      <c r="E92" s="462">
        <v>62312</v>
      </c>
      <c r="F92" s="471">
        <v>3381</v>
      </c>
      <c r="G92" s="471">
        <v>4029</v>
      </c>
      <c r="H92" s="471">
        <v>4040</v>
      </c>
      <c r="I92" s="471">
        <v>3907</v>
      </c>
      <c r="J92" s="471">
        <v>4097</v>
      </c>
      <c r="K92" s="471">
        <v>4393</v>
      </c>
      <c r="L92" s="471">
        <v>4516</v>
      </c>
      <c r="M92" s="471">
        <v>4893</v>
      </c>
      <c r="N92" s="471">
        <v>4953</v>
      </c>
      <c r="O92" s="471">
        <v>4758</v>
      </c>
      <c r="P92" s="471">
        <v>4528</v>
      </c>
      <c r="Q92" s="471">
        <v>3907</v>
      </c>
      <c r="R92" s="471">
        <v>3039</v>
      </c>
      <c r="S92" s="471">
        <v>2269</v>
      </c>
      <c r="T92" s="471">
        <v>1486</v>
      </c>
      <c r="U92" s="471">
        <v>1206</v>
      </c>
      <c r="V92" s="472">
        <v>1697</v>
      </c>
      <c r="W92" s="466">
        <v>0</v>
      </c>
      <c r="X92" s="471">
        <v>53</v>
      </c>
      <c r="Y92" s="471">
        <v>84</v>
      </c>
      <c r="Z92" s="471">
        <v>1076</v>
      </c>
      <c r="AA92" s="63"/>
      <c r="AB92" s="63" t="s">
        <v>5</v>
      </c>
      <c r="AC92" s="62"/>
    </row>
    <row r="93" spans="1:33" s="71" customFormat="1" ht="17.25" customHeight="1" x14ac:dyDescent="0.5">
      <c r="A93" s="65"/>
      <c r="B93" s="65" t="s">
        <v>3</v>
      </c>
      <c r="C93" s="65"/>
      <c r="D93" s="64"/>
      <c r="E93" s="462">
        <v>63727</v>
      </c>
      <c r="F93" s="471">
        <v>3265</v>
      </c>
      <c r="G93" s="471">
        <v>3749</v>
      </c>
      <c r="H93" s="471">
        <v>3804</v>
      </c>
      <c r="I93" s="471">
        <v>3729</v>
      </c>
      <c r="J93" s="471">
        <v>4205</v>
      </c>
      <c r="K93" s="471">
        <v>4181</v>
      </c>
      <c r="L93" s="471">
        <v>4280</v>
      </c>
      <c r="M93" s="471">
        <v>4934</v>
      </c>
      <c r="N93" s="471">
        <v>4921</v>
      </c>
      <c r="O93" s="471">
        <v>4964</v>
      </c>
      <c r="P93" s="471">
        <v>4946</v>
      </c>
      <c r="Q93" s="471">
        <v>4266</v>
      </c>
      <c r="R93" s="471">
        <v>3428</v>
      </c>
      <c r="S93" s="471">
        <v>2669</v>
      </c>
      <c r="T93" s="471">
        <v>1852</v>
      </c>
      <c r="U93" s="471">
        <v>1349</v>
      </c>
      <c r="V93" s="472">
        <v>1923</v>
      </c>
      <c r="W93" s="466">
        <v>0</v>
      </c>
      <c r="X93" s="471">
        <v>57</v>
      </c>
      <c r="Y93" s="471">
        <v>28</v>
      </c>
      <c r="Z93" s="471">
        <v>1177</v>
      </c>
      <c r="AA93" s="63"/>
      <c r="AB93" s="63" t="s">
        <v>6</v>
      </c>
      <c r="AC93" s="62"/>
      <c r="AD93" s="51"/>
      <c r="AF93" s="92"/>
      <c r="AG93" s="92"/>
    </row>
    <row r="94" spans="1:33" ht="17.25" customHeight="1" x14ac:dyDescent="0.5">
      <c r="A94" s="68" t="s">
        <v>84</v>
      </c>
      <c r="B94" s="67"/>
      <c r="C94" s="66"/>
      <c r="D94" s="64"/>
      <c r="E94" s="462">
        <v>196140</v>
      </c>
      <c r="F94" s="471">
        <v>10221</v>
      </c>
      <c r="G94" s="471">
        <v>11894</v>
      </c>
      <c r="H94" s="471">
        <v>12450</v>
      </c>
      <c r="I94" s="471">
        <v>12359</v>
      </c>
      <c r="J94" s="471">
        <v>14156</v>
      </c>
      <c r="K94" s="471">
        <v>14462</v>
      </c>
      <c r="L94" s="471">
        <v>13726</v>
      </c>
      <c r="M94" s="471">
        <v>15294</v>
      </c>
      <c r="N94" s="471">
        <v>15607</v>
      </c>
      <c r="O94" s="471">
        <v>15908</v>
      </c>
      <c r="P94" s="471">
        <v>15417</v>
      </c>
      <c r="Q94" s="471">
        <v>12816</v>
      </c>
      <c r="R94" s="471">
        <v>9610</v>
      </c>
      <c r="S94" s="471">
        <v>7347</v>
      </c>
      <c r="T94" s="471">
        <v>4883</v>
      </c>
      <c r="U94" s="471">
        <v>3434</v>
      </c>
      <c r="V94" s="472">
        <v>4592</v>
      </c>
      <c r="W94" s="466">
        <v>0</v>
      </c>
      <c r="X94" s="463">
        <v>711</v>
      </c>
      <c r="Y94" s="463">
        <v>344</v>
      </c>
      <c r="Z94" s="463">
        <v>909</v>
      </c>
      <c r="AA94" s="63" t="s">
        <v>83</v>
      </c>
      <c r="AB94" s="63"/>
      <c r="AC94" s="62"/>
    </row>
    <row r="95" spans="1:33" ht="17.25" customHeight="1" x14ac:dyDescent="0.5">
      <c r="A95" s="65"/>
      <c r="B95" s="65" t="s">
        <v>2</v>
      </c>
      <c r="C95" s="65"/>
      <c r="D95" s="64"/>
      <c r="E95" s="462">
        <v>96832</v>
      </c>
      <c r="F95" s="471">
        <v>5210</v>
      </c>
      <c r="G95" s="471">
        <v>6075</v>
      </c>
      <c r="H95" s="471">
        <v>6428</v>
      </c>
      <c r="I95" s="471">
        <v>6372</v>
      </c>
      <c r="J95" s="471">
        <v>7299</v>
      </c>
      <c r="K95" s="471">
        <v>7384</v>
      </c>
      <c r="L95" s="471">
        <v>6958</v>
      </c>
      <c r="M95" s="471">
        <v>7584</v>
      </c>
      <c r="N95" s="471">
        <v>7691</v>
      </c>
      <c r="O95" s="471">
        <v>7787</v>
      </c>
      <c r="P95" s="471">
        <v>7330</v>
      </c>
      <c r="Q95" s="471">
        <v>6065</v>
      </c>
      <c r="R95" s="471">
        <v>4475</v>
      </c>
      <c r="S95" s="471">
        <v>3339</v>
      </c>
      <c r="T95" s="471">
        <v>2262</v>
      </c>
      <c r="U95" s="471">
        <v>1531</v>
      </c>
      <c r="V95" s="472">
        <v>1916</v>
      </c>
      <c r="W95" s="466">
        <v>0</v>
      </c>
      <c r="X95" s="471">
        <v>409</v>
      </c>
      <c r="Y95" s="471">
        <v>237</v>
      </c>
      <c r="Z95" s="471">
        <v>480</v>
      </c>
      <c r="AA95" s="63"/>
      <c r="AB95" s="63" t="s">
        <v>5</v>
      </c>
      <c r="AC95" s="62"/>
    </row>
    <row r="96" spans="1:33" s="71" customFormat="1" ht="17.25" customHeight="1" x14ac:dyDescent="0.5">
      <c r="A96" s="65"/>
      <c r="B96" s="65" t="s">
        <v>3</v>
      </c>
      <c r="C96" s="65"/>
      <c r="D96" s="64"/>
      <c r="E96" s="462">
        <v>99308</v>
      </c>
      <c r="F96" s="471">
        <v>5011</v>
      </c>
      <c r="G96" s="471">
        <v>5819</v>
      </c>
      <c r="H96" s="471">
        <v>6022</v>
      </c>
      <c r="I96" s="471">
        <v>5987</v>
      </c>
      <c r="J96" s="471">
        <v>6857</v>
      </c>
      <c r="K96" s="471">
        <v>7078</v>
      </c>
      <c r="L96" s="471">
        <v>6768</v>
      </c>
      <c r="M96" s="471">
        <v>7710</v>
      </c>
      <c r="N96" s="471">
        <v>7916</v>
      </c>
      <c r="O96" s="471">
        <v>8121</v>
      </c>
      <c r="P96" s="471">
        <v>8087</v>
      </c>
      <c r="Q96" s="471">
        <v>6751</v>
      </c>
      <c r="R96" s="471">
        <v>5135</v>
      </c>
      <c r="S96" s="471">
        <v>4008</v>
      </c>
      <c r="T96" s="471">
        <v>2621</v>
      </c>
      <c r="U96" s="471">
        <v>1903</v>
      </c>
      <c r="V96" s="472">
        <v>2676</v>
      </c>
      <c r="W96" s="466">
        <v>0</v>
      </c>
      <c r="X96" s="471">
        <v>302</v>
      </c>
      <c r="Y96" s="471">
        <v>107</v>
      </c>
      <c r="Z96" s="471">
        <v>429</v>
      </c>
      <c r="AA96" s="63"/>
      <c r="AB96" s="63" t="s">
        <v>6</v>
      </c>
      <c r="AC96" s="62"/>
      <c r="AD96" s="51"/>
      <c r="AF96" s="92"/>
      <c r="AG96" s="92"/>
    </row>
    <row r="97" spans="1:33" ht="17.25" customHeight="1" x14ac:dyDescent="0.5">
      <c r="A97" s="68" t="s">
        <v>82</v>
      </c>
      <c r="B97" s="67"/>
      <c r="C97" s="66"/>
      <c r="D97" s="64"/>
      <c r="E97" s="462">
        <v>60892</v>
      </c>
      <c r="F97" s="471">
        <v>3197</v>
      </c>
      <c r="G97" s="471">
        <v>3899</v>
      </c>
      <c r="H97" s="471">
        <v>3913</v>
      </c>
      <c r="I97" s="471">
        <v>4084</v>
      </c>
      <c r="J97" s="471">
        <v>4266</v>
      </c>
      <c r="K97" s="471">
        <v>4291</v>
      </c>
      <c r="L97" s="471">
        <v>4155</v>
      </c>
      <c r="M97" s="471">
        <v>5097</v>
      </c>
      <c r="N97" s="471">
        <v>5413</v>
      </c>
      <c r="O97" s="471">
        <v>5057</v>
      </c>
      <c r="P97" s="471">
        <v>4487</v>
      </c>
      <c r="Q97" s="471">
        <v>3721</v>
      </c>
      <c r="R97" s="471">
        <v>2843</v>
      </c>
      <c r="S97" s="471">
        <v>2303</v>
      </c>
      <c r="T97" s="471">
        <v>1477</v>
      </c>
      <c r="U97" s="471">
        <v>950</v>
      </c>
      <c r="V97" s="472">
        <v>1338</v>
      </c>
      <c r="W97" s="466">
        <v>0</v>
      </c>
      <c r="X97" s="463">
        <v>51</v>
      </c>
      <c r="Y97" s="463">
        <v>42</v>
      </c>
      <c r="Z97" s="463">
        <v>308</v>
      </c>
      <c r="AA97" s="63" t="s">
        <v>81</v>
      </c>
      <c r="AB97" s="63"/>
      <c r="AC97" s="62"/>
    </row>
    <row r="98" spans="1:33" ht="17.25" customHeight="1" x14ac:dyDescent="0.5">
      <c r="A98" s="65"/>
      <c r="B98" s="65" t="s">
        <v>2</v>
      </c>
      <c r="C98" s="65"/>
      <c r="D98" s="64"/>
      <c r="E98" s="462">
        <v>30303</v>
      </c>
      <c r="F98" s="471">
        <v>1676</v>
      </c>
      <c r="G98" s="471">
        <v>2061</v>
      </c>
      <c r="H98" s="471">
        <v>1993</v>
      </c>
      <c r="I98" s="471">
        <v>2107</v>
      </c>
      <c r="J98" s="471">
        <v>2109</v>
      </c>
      <c r="K98" s="471">
        <v>2216</v>
      </c>
      <c r="L98" s="471">
        <v>2096</v>
      </c>
      <c r="M98" s="471">
        <v>2498</v>
      </c>
      <c r="N98" s="471">
        <v>2746</v>
      </c>
      <c r="O98" s="471">
        <v>2539</v>
      </c>
      <c r="P98" s="471">
        <v>2158</v>
      </c>
      <c r="Q98" s="471">
        <v>1803</v>
      </c>
      <c r="R98" s="471">
        <v>1311</v>
      </c>
      <c r="S98" s="471">
        <v>1104</v>
      </c>
      <c r="T98" s="471">
        <v>690</v>
      </c>
      <c r="U98" s="471">
        <v>437</v>
      </c>
      <c r="V98" s="472">
        <v>519</v>
      </c>
      <c r="W98" s="466">
        <v>0</v>
      </c>
      <c r="X98" s="471">
        <v>41</v>
      </c>
      <c r="Y98" s="471">
        <v>35</v>
      </c>
      <c r="Z98" s="471">
        <v>164</v>
      </c>
      <c r="AA98" s="63"/>
      <c r="AB98" s="63" t="s">
        <v>5</v>
      </c>
      <c r="AC98" s="62"/>
    </row>
    <row r="99" spans="1:33" ht="17.25" customHeight="1" x14ac:dyDescent="0.5">
      <c r="A99" s="65"/>
      <c r="B99" s="65" t="s">
        <v>3</v>
      </c>
      <c r="C99" s="65"/>
      <c r="D99" s="64"/>
      <c r="E99" s="462">
        <v>30589</v>
      </c>
      <c r="F99" s="471">
        <v>1521</v>
      </c>
      <c r="G99" s="471">
        <v>1838</v>
      </c>
      <c r="H99" s="471">
        <v>1920</v>
      </c>
      <c r="I99" s="471">
        <v>1977</v>
      </c>
      <c r="J99" s="471">
        <v>2157</v>
      </c>
      <c r="K99" s="471">
        <v>2075</v>
      </c>
      <c r="L99" s="471">
        <v>2059</v>
      </c>
      <c r="M99" s="471">
        <v>2599</v>
      </c>
      <c r="N99" s="471">
        <v>2667</v>
      </c>
      <c r="O99" s="471">
        <v>2518</v>
      </c>
      <c r="P99" s="471">
        <v>2329</v>
      </c>
      <c r="Q99" s="471">
        <v>1918</v>
      </c>
      <c r="R99" s="471">
        <v>1532</v>
      </c>
      <c r="S99" s="471">
        <v>1199</v>
      </c>
      <c r="T99" s="471">
        <v>787</v>
      </c>
      <c r="U99" s="471">
        <v>513</v>
      </c>
      <c r="V99" s="472">
        <v>819</v>
      </c>
      <c r="W99" s="466">
        <v>0</v>
      </c>
      <c r="X99" s="471">
        <v>10</v>
      </c>
      <c r="Y99" s="471">
        <v>7</v>
      </c>
      <c r="Z99" s="471">
        <v>144</v>
      </c>
      <c r="AA99" s="63"/>
      <c r="AB99" s="63" t="s">
        <v>6</v>
      </c>
      <c r="AC99" s="62"/>
    </row>
    <row r="100" spans="1:33" ht="17.25" customHeight="1" x14ac:dyDescent="0.5">
      <c r="A100" s="68" t="s">
        <v>80</v>
      </c>
      <c r="B100" s="67"/>
      <c r="C100" s="66"/>
      <c r="D100" s="64"/>
      <c r="E100" s="462">
        <v>37274</v>
      </c>
      <c r="F100" s="471">
        <v>1754</v>
      </c>
      <c r="G100" s="471">
        <v>2120</v>
      </c>
      <c r="H100" s="471">
        <v>2209</v>
      </c>
      <c r="I100" s="471">
        <v>2315</v>
      </c>
      <c r="J100" s="471">
        <v>2574</v>
      </c>
      <c r="K100" s="471">
        <v>2806</v>
      </c>
      <c r="L100" s="471">
        <v>2734</v>
      </c>
      <c r="M100" s="471">
        <v>2752</v>
      </c>
      <c r="N100" s="471">
        <v>2852</v>
      </c>
      <c r="O100" s="471">
        <v>3171</v>
      </c>
      <c r="P100" s="471">
        <v>3064</v>
      </c>
      <c r="Q100" s="471">
        <v>2638</v>
      </c>
      <c r="R100" s="471">
        <v>1891</v>
      </c>
      <c r="S100" s="471">
        <v>1585</v>
      </c>
      <c r="T100" s="471">
        <v>1081</v>
      </c>
      <c r="U100" s="471">
        <v>696</v>
      </c>
      <c r="V100" s="472">
        <v>731</v>
      </c>
      <c r="W100" s="466">
        <v>0</v>
      </c>
      <c r="X100" s="463">
        <v>8</v>
      </c>
      <c r="Y100" s="463">
        <v>23</v>
      </c>
      <c r="Z100" s="463">
        <v>270</v>
      </c>
      <c r="AA100" s="63" t="s">
        <v>79</v>
      </c>
      <c r="AB100" s="63"/>
      <c r="AC100" s="62"/>
    </row>
    <row r="101" spans="1:33" ht="17.25" customHeight="1" x14ac:dyDescent="0.5">
      <c r="A101" s="65"/>
      <c r="B101" s="65" t="s">
        <v>2</v>
      </c>
      <c r="C101" s="65"/>
      <c r="D101" s="64"/>
      <c r="E101" s="462">
        <v>18554</v>
      </c>
      <c r="F101" s="471">
        <v>878</v>
      </c>
      <c r="G101" s="471">
        <v>1115</v>
      </c>
      <c r="H101" s="471">
        <v>1138</v>
      </c>
      <c r="I101" s="471">
        <v>1150</v>
      </c>
      <c r="J101" s="471">
        <v>1276</v>
      </c>
      <c r="K101" s="471">
        <v>1446</v>
      </c>
      <c r="L101" s="471">
        <v>1414</v>
      </c>
      <c r="M101" s="471">
        <v>1392</v>
      </c>
      <c r="N101" s="471">
        <v>1408</v>
      </c>
      <c r="O101" s="471">
        <v>1594</v>
      </c>
      <c r="P101" s="471">
        <v>1473</v>
      </c>
      <c r="Q101" s="471">
        <v>1296</v>
      </c>
      <c r="R101" s="471">
        <v>918</v>
      </c>
      <c r="S101" s="471">
        <v>769</v>
      </c>
      <c r="T101" s="471">
        <v>493</v>
      </c>
      <c r="U101" s="471">
        <v>307</v>
      </c>
      <c r="V101" s="472">
        <v>307</v>
      </c>
      <c r="W101" s="466">
        <v>0</v>
      </c>
      <c r="X101" s="471">
        <v>6</v>
      </c>
      <c r="Y101" s="471">
        <v>15</v>
      </c>
      <c r="Z101" s="471">
        <v>159</v>
      </c>
      <c r="AA101" s="63"/>
      <c r="AB101" s="63" t="s">
        <v>5</v>
      </c>
      <c r="AC101" s="62"/>
    </row>
    <row r="102" spans="1:33" ht="17.25" customHeight="1" x14ac:dyDescent="0.5">
      <c r="A102" s="65"/>
      <c r="B102" s="65" t="s">
        <v>3</v>
      </c>
      <c r="C102" s="65"/>
      <c r="D102" s="64"/>
      <c r="E102" s="462">
        <v>18720</v>
      </c>
      <c r="F102" s="471">
        <v>876</v>
      </c>
      <c r="G102" s="471">
        <v>1005</v>
      </c>
      <c r="H102" s="471">
        <v>1071</v>
      </c>
      <c r="I102" s="471">
        <v>1165</v>
      </c>
      <c r="J102" s="471">
        <v>1298</v>
      </c>
      <c r="K102" s="471">
        <v>1360</v>
      </c>
      <c r="L102" s="471">
        <v>1320</v>
      </c>
      <c r="M102" s="471">
        <v>1360</v>
      </c>
      <c r="N102" s="471">
        <v>1444</v>
      </c>
      <c r="O102" s="471">
        <v>1577</v>
      </c>
      <c r="P102" s="471">
        <v>1591</v>
      </c>
      <c r="Q102" s="471">
        <v>1342</v>
      </c>
      <c r="R102" s="471">
        <v>973</v>
      </c>
      <c r="S102" s="471">
        <v>816</v>
      </c>
      <c r="T102" s="471">
        <v>588</v>
      </c>
      <c r="U102" s="471">
        <v>389</v>
      </c>
      <c r="V102" s="472">
        <v>424</v>
      </c>
      <c r="W102" s="466">
        <v>0</v>
      </c>
      <c r="X102" s="471">
        <v>2</v>
      </c>
      <c r="Y102" s="471">
        <v>8</v>
      </c>
      <c r="Z102" s="471">
        <v>111</v>
      </c>
      <c r="AA102" s="63"/>
      <c r="AB102" s="63" t="s">
        <v>6</v>
      </c>
      <c r="AC102" s="62"/>
    </row>
    <row r="103" spans="1:33" ht="17.25" customHeight="1" x14ac:dyDescent="0.5">
      <c r="A103" s="68" t="s">
        <v>78</v>
      </c>
      <c r="B103" s="67"/>
      <c r="C103" s="66"/>
      <c r="D103" s="64"/>
      <c r="E103" s="462">
        <v>25591</v>
      </c>
      <c r="F103" s="471">
        <v>1174</v>
      </c>
      <c r="G103" s="471">
        <v>1474</v>
      </c>
      <c r="H103" s="471">
        <v>1488</v>
      </c>
      <c r="I103" s="471">
        <v>1543</v>
      </c>
      <c r="J103" s="471">
        <v>1818</v>
      </c>
      <c r="K103" s="471">
        <v>1887</v>
      </c>
      <c r="L103" s="471">
        <v>1669</v>
      </c>
      <c r="M103" s="471">
        <v>1953</v>
      </c>
      <c r="N103" s="471">
        <v>2108</v>
      </c>
      <c r="O103" s="471">
        <v>2143</v>
      </c>
      <c r="P103" s="471">
        <v>2100</v>
      </c>
      <c r="Q103" s="471">
        <v>1646</v>
      </c>
      <c r="R103" s="471">
        <v>1234</v>
      </c>
      <c r="S103" s="471">
        <v>1108</v>
      </c>
      <c r="T103" s="471">
        <v>768</v>
      </c>
      <c r="U103" s="471">
        <v>545</v>
      </c>
      <c r="V103" s="472">
        <v>667</v>
      </c>
      <c r="W103" s="466">
        <v>0</v>
      </c>
      <c r="X103" s="463">
        <v>16</v>
      </c>
      <c r="Y103" s="463">
        <v>14</v>
      </c>
      <c r="Z103" s="463">
        <v>236</v>
      </c>
      <c r="AA103" s="63" t="s">
        <v>77</v>
      </c>
      <c r="AB103" s="63"/>
      <c r="AC103" s="62"/>
    </row>
    <row r="104" spans="1:33" ht="17.25" customHeight="1" x14ac:dyDescent="0.5">
      <c r="A104" s="65"/>
      <c r="B104" s="65" t="s">
        <v>2</v>
      </c>
      <c r="C104" s="65"/>
      <c r="D104" s="64"/>
      <c r="E104" s="462">
        <v>12535</v>
      </c>
      <c r="F104" s="471">
        <v>618</v>
      </c>
      <c r="G104" s="471">
        <v>788</v>
      </c>
      <c r="H104" s="471">
        <v>754</v>
      </c>
      <c r="I104" s="471">
        <v>775</v>
      </c>
      <c r="J104" s="471">
        <v>903</v>
      </c>
      <c r="K104" s="471">
        <v>957</v>
      </c>
      <c r="L104" s="471">
        <v>885</v>
      </c>
      <c r="M104" s="471">
        <v>1008</v>
      </c>
      <c r="N104" s="471">
        <v>1062</v>
      </c>
      <c r="O104" s="471">
        <v>1019</v>
      </c>
      <c r="P104" s="471">
        <v>1006</v>
      </c>
      <c r="Q104" s="471">
        <v>761</v>
      </c>
      <c r="R104" s="471">
        <v>575</v>
      </c>
      <c r="S104" s="471">
        <v>484</v>
      </c>
      <c r="T104" s="471">
        <v>340</v>
      </c>
      <c r="U104" s="471">
        <v>219</v>
      </c>
      <c r="V104" s="472">
        <v>250</v>
      </c>
      <c r="W104" s="466">
        <v>0</v>
      </c>
      <c r="X104" s="471">
        <v>6</v>
      </c>
      <c r="Y104" s="471">
        <v>11</v>
      </c>
      <c r="Z104" s="471">
        <v>114</v>
      </c>
      <c r="AA104" s="63"/>
      <c r="AB104" s="63" t="s">
        <v>5</v>
      </c>
      <c r="AC104" s="62"/>
    </row>
    <row r="105" spans="1:33" ht="17.25" customHeight="1" x14ac:dyDescent="0.5">
      <c r="A105" s="65"/>
      <c r="B105" s="65" t="s">
        <v>3</v>
      </c>
      <c r="C105" s="65"/>
      <c r="D105" s="64"/>
      <c r="E105" s="462">
        <v>13056</v>
      </c>
      <c r="F105" s="471">
        <v>556</v>
      </c>
      <c r="G105" s="471">
        <v>686</v>
      </c>
      <c r="H105" s="471">
        <v>734</v>
      </c>
      <c r="I105" s="471">
        <v>768</v>
      </c>
      <c r="J105" s="471">
        <v>915</v>
      </c>
      <c r="K105" s="471">
        <v>930</v>
      </c>
      <c r="L105" s="471">
        <v>784</v>
      </c>
      <c r="M105" s="471">
        <v>945</v>
      </c>
      <c r="N105" s="471">
        <v>1046</v>
      </c>
      <c r="O105" s="471">
        <v>1124</v>
      </c>
      <c r="P105" s="471">
        <v>1094</v>
      </c>
      <c r="Q105" s="471">
        <v>885</v>
      </c>
      <c r="R105" s="471">
        <v>659</v>
      </c>
      <c r="S105" s="471">
        <v>624</v>
      </c>
      <c r="T105" s="471">
        <v>428</v>
      </c>
      <c r="U105" s="471">
        <v>326</v>
      </c>
      <c r="V105" s="472">
        <v>417</v>
      </c>
      <c r="W105" s="466">
        <v>0</v>
      </c>
      <c r="X105" s="471">
        <v>10</v>
      </c>
      <c r="Y105" s="471">
        <v>3</v>
      </c>
      <c r="Z105" s="471">
        <v>122</v>
      </c>
      <c r="AA105" s="63"/>
      <c r="AB105" s="63" t="s">
        <v>6</v>
      </c>
      <c r="AC105" s="62"/>
    </row>
    <row r="106" spans="1:33" ht="17.25" customHeight="1" x14ac:dyDescent="0.5">
      <c r="A106" s="65"/>
      <c r="B106" s="65"/>
      <c r="C106" s="65"/>
      <c r="D106" s="68"/>
      <c r="E106" s="473"/>
      <c r="F106" s="474"/>
      <c r="G106" s="474"/>
      <c r="H106" s="474"/>
      <c r="I106" s="474"/>
      <c r="J106" s="474"/>
      <c r="K106" s="474"/>
      <c r="L106" s="474"/>
      <c r="M106" s="474"/>
      <c r="N106" s="474"/>
      <c r="O106" s="474"/>
      <c r="P106" s="474"/>
      <c r="Q106" s="474"/>
      <c r="R106" s="474"/>
      <c r="S106" s="474"/>
      <c r="T106" s="474"/>
      <c r="U106" s="474"/>
      <c r="V106" s="474"/>
      <c r="W106" s="476"/>
      <c r="X106" s="474"/>
      <c r="Y106" s="474"/>
      <c r="Z106" s="474"/>
      <c r="AA106" s="63"/>
      <c r="AB106" s="63"/>
      <c r="AC106" s="62"/>
    </row>
    <row r="107" spans="1:33" ht="21" customHeight="1" x14ac:dyDescent="0.5">
      <c r="A107" s="65"/>
      <c r="B107" s="65"/>
      <c r="C107" s="65"/>
      <c r="D107" s="68"/>
      <c r="E107" s="473"/>
      <c r="F107" s="474"/>
      <c r="G107" s="474"/>
      <c r="H107" s="474"/>
      <c r="I107" s="474"/>
      <c r="J107" s="474"/>
      <c r="K107" s="474"/>
      <c r="L107" s="474"/>
      <c r="M107" s="474"/>
      <c r="N107" s="474"/>
      <c r="O107" s="474"/>
      <c r="P107" s="474"/>
      <c r="Q107" s="474"/>
      <c r="R107" s="474"/>
      <c r="S107" s="474"/>
      <c r="T107" s="474"/>
      <c r="U107" s="474"/>
      <c r="V107" s="474"/>
      <c r="W107" s="476"/>
      <c r="X107" s="474"/>
      <c r="Y107" s="474"/>
      <c r="Z107" s="474"/>
      <c r="AA107" s="63"/>
      <c r="AB107" s="63"/>
      <c r="AC107" s="62"/>
    </row>
    <row r="108" spans="1:33" ht="26.45" customHeight="1" x14ac:dyDescent="0.5">
      <c r="A108" s="78"/>
      <c r="B108" s="78" t="s">
        <v>0</v>
      </c>
      <c r="C108" s="77">
        <v>1.3</v>
      </c>
      <c r="D108" s="78" t="s">
        <v>1019</v>
      </c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81"/>
    </row>
    <row r="109" spans="1:33" ht="19.149999999999999" customHeight="1" x14ac:dyDescent="0.5">
      <c r="A109" s="344"/>
      <c r="B109" s="78" t="s">
        <v>17</v>
      </c>
      <c r="C109" s="77">
        <v>1.3</v>
      </c>
      <c r="D109" s="76" t="s">
        <v>1017</v>
      </c>
      <c r="E109" s="344"/>
      <c r="F109" s="344"/>
      <c r="G109" s="344"/>
      <c r="H109" s="344"/>
      <c r="I109" s="344"/>
      <c r="J109" s="344"/>
      <c r="K109" s="344"/>
      <c r="L109" s="344"/>
      <c r="M109" s="344"/>
      <c r="N109" s="344"/>
      <c r="O109" s="344"/>
      <c r="P109" s="344"/>
      <c r="Q109" s="344"/>
      <c r="R109" s="344"/>
      <c r="S109" s="344"/>
      <c r="T109" s="344"/>
      <c r="U109" s="344"/>
      <c r="V109" s="344"/>
      <c r="W109" s="344"/>
      <c r="X109" s="344"/>
      <c r="Y109" s="344"/>
      <c r="Z109" s="344"/>
      <c r="AA109" s="344"/>
      <c r="AB109" s="344"/>
      <c r="AC109" s="81"/>
    </row>
    <row r="110" spans="1:33" s="62" customFormat="1" ht="10.9" customHeight="1" x14ac:dyDescent="0.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W110" s="81"/>
      <c r="X110" s="81"/>
      <c r="Y110" s="81"/>
      <c r="Z110" s="81"/>
      <c r="AA110" s="81"/>
      <c r="AC110" s="81"/>
      <c r="AF110" s="92"/>
      <c r="AG110" s="92"/>
    </row>
    <row r="111" spans="1:33" s="62" customFormat="1" ht="18" customHeight="1" x14ac:dyDescent="0.5">
      <c r="A111" s="560" t="s">
        <v>76</v>
      </c>
      <c r="B111" s="560"/>
      <c r="C111" s="560"/>
      <c r="D111" s="561"/>
      <c r="E111" s="436"/>
      <c r="F111" s="551" t="s">
        <v>75</v>
      </c>
      <c r="G111" s="552"/>
      <c r="H111" s="552"/>
      <c r="I111" s="552"/>
      <c r="J111" s="552"/>
      <c r="K111" s="552"/>
      <c r="L111" s="552"/>
      <c r="M111" s="552"/>
      <c r="N111" s="552"/>
      <c r="O111" s="552"/>
      <c r="P111" s="552"/>
      <c r="Q111" s="552"/>
      <c r="R111" s="552"/>
      <c r="S111" s="552"/>
      <c r="T111" s="552"/>
      <c r="U111" s="552"/>
      <c r="V111" s="552"/>
      <c r="W111" s="552"/>
      <c r="X111" s="552"/>
      <c r="Y111" s="552"/>
      <c r="Z111" s="553"/>
      <c r="AA111" s="554" t="s">
        <v>74</v>
      </c>
      <c r="AB111" s="555"/>
      <c r="AC111" s="81"/>
      <c r="AF111" s="92"/>
      <c r="AG111" s="92"/>
    </row>
    <row r="112" spans="1:33" s="62" customFormat="1" ht="18" customHeight="1" x14ac:dyDescent="0.5">
      <c r="A112" s="562"/>
      <c r="B112" s="562"/>
      <c r="C112" s="562"/>
      <c r="D112" s="563"/>
      <c r="E112" s="317"/>
      <c r="F112" s="438"/>
      <c r="G112" s="439"/>
      <c r="H112" s="440"/>
      <c r="I112" s="439"/>
      <c r="J112" s="440"/>
      <c r="K112" s="439"/>
      <c r="L112" s="440"/>
      <c r="M112" s="439"/>
      <c r="N112" s="440"/>
      <c r="O112" s="439"/>
      <c r="P112" s="440"/>
      <c r="Q112" s="439"/>
      <c r="R112" s="440"/>
      <c r="S112" s="439"/>
      <c r="T112" s="440"/>
      <c r="U112" s="439"/>
      <c r="V112" s="75" t="s">
        <v>73</v>
      </c>
      <c r="W112" s="74"/>
      <c r="X112" s="74" t="s">
        <v>72</v>
      </c>
      <c r="Y112" s="74" t="s">
        <v>71</v>
      </c>
      <c r="Z112" s="74" t="s">
        <v>70</v>
      </c>
      <c r="AA112" s="556"/>
      <c r="AB112" s="557"/>
      <c r="AC112" s="81"/>
      <c r="AF112" s="92"/>
      <c r="AG112" s="92"/>
    </row>
    <row r="113" spans="1:33" ht="16.5" customHeight="1" x14ac:dyDescent="0.5">
      <c r="A113" s="562"/>
      <c r="B113" s="562"/>
      <c r="C113" s="562"/>
      <c r="D113" s="563"/>
      <c r="E113" s="441" t="s">
        <v>1</v>
      </c>
      <c r="F113" s="442"/>
      <c r="G113" s="442"/>
      <c r="H113" s="442"/>
      <c r="I113" s="442"/>
      <c r="J113" s="442"/>
      <c r="K113" s="442"/>
      <c r="L113" s="442"/>
      <c r="M113" s="442"/>
      <c r="N113" s="442"/>
      <c r="O113" s="442"/>
      <c r="P113" s="442"/>
      <c r="Q113" s="442"/>
      <c r="R113" s="442"/>
      <c r="S113" s="442"/>
      <c r="T113" s="442"/>
      <c r="U113" s="442"/>
      <c r="V113" s="441" t="s">
        <v>69</v>
      </c>
      <c r="W113" s="72" t="s">
        <v>7</v>
      </c>
      <c r="X113" s="72" t="s">
        <v>68</v>
      </c>
      <c r="Y113" s="72" t="s">
        <v>67</v>
      </c>
      <c r="Z113" s="72" t="s">
        <v>66</v>
      </c>
      <c r="AA113" s="556"/>
      <c r="AB113" s="557"/>
      <c r="AC113" s="81"/>
    </row>
    <row r="114" spans="1:33" ht="27.6" customHeight="1" x14ac:dyDescent="0.5">
      <c r="A114" s="562"/>
      <c r="B114" s="562"/>
      <c r="C114" s="562"/>
      <c r="D114" s="563"/>
      <c r="E114" s="441" t="s">
        <v>4</v>
      </c>
      <c r="F114" s="438" t="s">
        <v>65</v>
      </c>
      <c r="G114" s="439" t="s">
        <v>64</v>
      </c>
      <c r="H114" s="440" t="s">
        <v>63</v>
      </c>
      <c r="I114" s="439" t="s">
        <v>62</v>
      </c>
      <c r="J114" s="440" t="s">
        <v>61</v>
      </c>
      <c r="K114" s="439" t="s">
        <v>60</v>
      </c>
      <c r="L114" s="440" t="s">
        <v>59</v>
      </c>
      <c r="M114" s="439" t="s">
        <v>58</v>
      </c>
      <c r="N114" s="440" t="s">
        <v>57</v>
      </c>
      <c r="O114" s="439" t="s">
        <v>56</v>
      </c>
      <c r="P114" s="440" t="s">
        <v>55</v>
      </c>
      <c r="Q114" s="439" t="s">
        <v>54</v>
      </c>
      <c r="R114" s="440" t="s">
        <v>53</v>
      </c>
      <c r="S114" s="439" t="s">
        <v>52</v>
      </c>
      <c r="T114" s="440" t="s">
        <v>51</v>
      </c>
      <c r="U114" s="439" t="s">
        <v>50</v>
      </c>
      <c r="V114" s="73" t="s">
        <v>49</v>
      </c>
      <c r="W114" s="72" t="s">
        <v>8</v>
      </c>
      <c r="X114" s="72" t="s">
        <v>48</v>
      </c>
      <c r="Y114" s="72" t="s">
        <v>47</v>
      </c>
      <c r="Z114" s="72" t="s">
        <v>46</v>
      </c>
      <c r="AA114" s="556"/>
      <c r="AB114" s="557"/>
      <c r="AC114" s="81"/>
    </row>
    <row r="115" spans="1:33" s="71" customFormat="1" x14ac:dyDescent="0.5">
      <c r="A115" s="564"/>
      <c r="B115" s="564"/>
      <c r="C115" s="564"/>
      <c r="D115" s="565"/>
      <c r="E115" s="443"/>
      <c r="F115" s="443"/>
      <c r="G115" s="444"/>
      <c r="H115" s="445"/>
      <c r="I115" s="444"/>
      <c r="J115" s="445"/>
      <c r="K115" s="444"/>
      <c r="L115" s="445"/>
      <c r="M115" s="444"/>
      <c r="N115" s="445"/>
      <c r="O115" s="444"/>
      <c r="P115" s="445"/>
      <c r="Q115" s="444"/>
      <c r="R115" s="445"/>
      <c r="S115" s="444"/>
      <c r="T115" s="445"/>
      <c r="U115" s="444"/>
      <c r="V115" s="70" t="s">
        <v>45</v>
      </c>
      <c r="W115" s="69"/>
      <c r="X115" s="69" t="s">
        <v>44</v>
      </c>
      <c r="Y115" s="69" t="s">
        <v>43</v>
      </c>
      <c r="Z115" s="69" t="s">
        <v>42</v>
      </c>
      <c r="AA115" s="558"/>
      <c r="AB115" s="559"/>
      <c r="AC115" s="62"/>
      <c r="AF115" s="92"/>
      <c r="AG115" s="92"/>
    </row>
    <row r="116" spans="1:33" s="71" customFormat="1" x14ac:dyDescent="0.5">
      <c r="A116" s="68" t="s">
        <v>41</v>
      </c>
      <c r="B116" s="67"/>
      <c r="C116" s="66"/>
      <c r="D116" s="64"/>
      <c r="E116" s="462">
        <v>45133</v>
      </c>
      <c r="F116" s="468">
        <v>2481</v>
      </c>
      <c r="G116" s="468">
        <v>2872</v>
      </c>
      <c r="H116" s="468">
        <v>2855</v>
      </c>
      <c r="I116" s="468">
        <v>2790</v>
      </c>
      <c r="J116" s="468">
        <v>3104</v>
      </c>
      <c r="K116" s="468">
        <v>3187</v>
      </c>
      <c r="L116" s="468">
        <v>3328</v>
      </c>
      <c r="M116" s="468">
        <v>3775</v>
      </c>
      <c r="N116" s="468">
        <v>3756</v>
      </c>
      <c r="O116" s="468">
        <v>3509</v>
      </c>
      <c r="P116" s="468">
        <v>3467</v>
      </c>
      <c r="Q116" s="468">
        <v>2860</v>
      </c>
      <c r="R116" s="468">
        <v>2235</v>
      </c>
      <c r="S116" s="468">
        <v>1708</v>
      </c>
      <c r="T116" s="468">
        <v>1171</v>
      </c>
      <c r="U116" s="468">
        <v>800</v>
      </c>
      <c r="V116" s="469">
        <v>953</v>
      </c>
      <c r="W116" s="470">
        <v>0</v>
      </c>
      <c r="X116" s="463">
        <v>48</v>
      </c>
      <c r="Y116" s="463">
        <v>58</v>
      </c>
      <c r="Z116" s="463">
        <v>176</v>
      </c>
      <c r="AA116" s="63" t="s">
        <v>40</v>
      </c>
      <c r="AB116" s="63"/>
      <c r="AC116" s="62"/>
      <c r="AF116" s="92"/>
      <c r="AG116" s="92"/>
    </row>
    <row r="117" spans="1:33" s="71" customFormat="1" ht="9" customHeight="1" x14ac:dyDescent="0.5">
      <c r="A117" s="65"/>
      <c r="B117" s="65" t="s">
        <v>2</v>
      </c>
      <c r="C117" s="65"/>
      <c r="D117" s="64"/>
      <c r="E117" s="462">
        <v>22415</v>
      </c>
      <c r="F117" s="471">
        <v>1275</v>
      </c>
      <c r="G117" s="471">
        <v>1511</v>
      </c>
      <c r="H117" s="471">
        <v>1462</v>
      </c>
      <c r="I117" s="471">
        <v>1411</v>
      </c>
      <c r="J117" s="471">
        <v>1493</v>
      </c>
      <c r="K117" s="471">
        <v>1615</v>
      </c>
      <c r="L117" s="471">
        <v>1720</v>
      </c>
      <c r="M117" s="471">
        <v>1846</v>
      </c>
      <c r="N117" s="471">
        <v>1879</v>
      </c>
      <c r="O117" s="471">
        <v>1702</v>
      </c>
      <c r="P117" s="471">
        <v>1691</v>
      </c>
      <c r="Q117" s="471">
        <v>1425</v>
      </c>
      <c r="R117" s="471">
        <v>1077</v>
      </c>
      <c r="S117" s="471">
        <v>819</v>
      </c>
      <c r="T117" s="471">
        <v>569</v>
      </c>
      <c r="U117" s="471">
        <v>352</v>
      </c>
      <c r="V117" s="472">
        <v>402</v>
      </c>
      <c r="W117" s="470">
        <v>0</v>
      </c>
      <c r="X117" s="471">
        <v>30</v>
      </c>
      <c r="Y117" s="471">
        <v>46</v>
      </c>
      <c r="Z117" s="471">
        <v>90</v>
      </c>
      <c r="AA117" s="63"/>
      <c r="AB117" s="63" t="s">
        <v>5</v>
      </c>
      <c r="AC117" s="62"/>
      <c r="AF117" s="92"/>
      <c r="AG117" s="92"/>
    </row>
    <row r="118" spans="1:33" s="71" customFormat="1" ht="18" customHeight="1" x14ac:dyDescent="0.5">
      <c r="A118" s="65"/>
      <c r="B118" s="65" t="s">
        <v>3</v>
      </c>
      <c r="C118" s="65"/>
      <c r="D118" s="64"/>
      <c r="E118" s="462">
        <v>22718</v>
      </c>
      <c r="F118" s="471">
        <v>1206</v>
      </c>
      <c r="G118" s="471">
        <v>1361</v>
      </c>
      <c r="H118" s="471">
        <v>1393</v>
      </c>
      <c r="I118" s="471">
        <v>1379</v>
      </c>
      <c r="J118" s="471">
        <v>1611</v>
      </c>
      <c r="K118" s="471">
        <v>1572</v>
      </c>
      <c r="L118" s="471">
        <v>1608</v>
      </c>
      <c r="M118" s="471">
        <v>1929</v>
      </c>
      <c r="N118" s="471">
        <v>1877</v>
      </c>
      <c r="O118" s="471">
        <v>1807</v>
      </c>
      <c r="P118" s="471">
        <v>1776</v>
      </c>
      <c r="Q118" s="471">
        <v>1435</v>
      </c>
      <c r="R118" s="471">
        <v>1158</v>
      </c>
      <c r="S118" s="471">
        <v>889</v>
      </c>
      <c r="T118" s="471">
        <v>602</v>
      </c>
      <c r="U118" s="471">
        <v>448</v>
      </c>
      <c r="V118" s="472">
        <v>551</v>
      </c>
      <c r="W118" s="470">
        <v>0</v>
      </c>
      <c r="X118" s="471">
        <v>18</v>
      </c>
      <c r="Y118" s="471">
        <v>12</v>
      </c>
      <c r="Z118" s="471">
        <v>86</v>
      </c>
      <c r="AA118" s="63"/>
      <c r="AB118" s="63" t="s">
        <v>6</v>
      </c>
      <c r="AC118" s="62"/>
      <c r="AF118" s="92"/>
      <c r="AG118" s="92"/>
    </row>
    <row r="119" spans="1:33" s="71" customFormat="1" x14ac:dyDescent="0.5">
      <c r="A119" s="68" t="s">
        <v>39</v>
      </c>
      <c r="B119" s="67"/>
      <c r="C119" s="66"/>
      <c r="D119" s="64"/>
      <c r="E119" s="462">
        <v>25167</v>
      </c>
      <c r="F119" s="471">
        <v>1316</v>
      </c>
      <c r="G119" s="471">
        <v>1580</v>
      </c>
      <c r="H119" s="471">
        <v>1712</v>
      </c>
      <c r="I119" s="471">
        <v>1729</v>
      </c>
      <c r="J119" s="471">
        <v>1671</v>
      </c>
      <c r="K119" s="471">
        <v>1884</v>
      </c>
      <c r="L119" s="471">
        <v>1862</v>
      </c>
      <c r="M119" s="471">
        <v>2083</v>
      </c>
      <c r="N119" s="471">
        <v>2108</v>
      </c>
      <c r="O119" s="471">
        <v>2016</v>
      </c>
      <c r="P119" s="471">
        <v>1883</v>
      </c>
      <c r="Q119" s="471">
        <v>1481</v>
      </c>
      <c r="R119" s="471">
        <v>1131</v>
      </c>
      <c r="S119" s="471">
        <v>956</v>
      </c>
      <c r="T119" s="471">
        <v>668</v>
      </c>
      <c r="U119" s="471">
        <v>447</v>
      </c>
      <c r="V119" s="472">
        <v>553</v>
      </c>
      <c r="W119" s="470">
        <v>0</v>
      </c>
      <c r="X119" s="463">
        <v>10</v>
      </c>
      <c r="Y119" s="463">
        <v>14</v>
      </c>
      <c r="Z119" s="463">
        <v>63</v>
      </c>
      <c r="AA119" s="63" t="s">
        <v>38</v>
      </c>
      <c r="AB119" s="63"/>
      <c r="AC119" s="62"/>
      <c r="AF119" s="92"/>
      <c r="AG119" s="92"/>
    </row>
    <row r="120" spans="1:33" s="71" customFormat="1" x14ac:dyDescent="0.5">
      <c r="A120" s="65"/>
      <c r="B120" s="65" t="s">
        <v>2</v>
      </c>
      <c r="C120" s="65"/>
      <c r="D120" s="64"/>
      <c r="E120" s="462">
        <v>12715</v>
      </c>
      <c r="F120" s="471">
        <v>668</v>
      </c>
      <c r="G120" s="471">
        <v>851</v>
      </c>
      <c r="H120" s="471">
        <v>864</v>
      </c>
      <c r="I120" s="471">
        <v>897</v>
      </c>
      <c r="J120" s="471">
        <v>798</v>
      </c>
      <c r="K120" s="471">
        <v>1000</v>
      </c>
      <c r="L120" s="471">
        <v>973</v>
      </c>
      <c r="M120" s="471">
        <v>1073</v>
      </c>
      <c r="N120" s="471">
        <v>1081</v>
      </c>
      <c r="O120" s="471">
        <v>1007</v>
      </c>
      <c r="P120" s="471">
        <v>937</v>
      </c>
      <c r="Q120" s="471">
        <v>721</v>
      </c>
      <c r="R120" s="471">
        <v>539</v>
      </c>
      <c r="S120" s="471">
        <v>486</v>
      </c>
      <c r="T120" s="471">
        <v>320</v>
      </c>
      <c r="U120" s="471">
        <v>209</v>
      </c>
      <c r="V120" s="472">
        <v>237</v>
      </c>
      <c r="W120" s="470">
        <v>0</v>
      </c>
      <c r="X120" s="471">
        <v>7</v>
      </c>
      <c r="Y120" s="471">
        <v>11</v>
      </c>
      <c r="Z120" s="471">
        <v>36</v>
      </c>
      <c r="AA120" s="63"/>
      <c r="AB120" s="63" t="s">
        <v>5</v>
      </c>
      <c r="AC120" s="62"/>
      <c r="AF120" s="92"/>
      <c r="AG120" s="92"/>
    </row>
    <row r="121" spans="1:33" s="71" customFormat="1" x14ac:dyDescent="0.5">
      <c r="A121" s="65"/>
      <c r="B121" s="65" t="s">
        <v>3</v>
      </c>
      <c r="C121" s="65"/>
      <c r="D121" s="64"/>
      <c r="E121" s="462">
        <v>12452</v>
      </c>
      <c r="F121" s="471">
        <v>648</v>
      </c>
      <c r="G121" s="471">
        <v>729</v>
      </c>
      <c r="H121" s="471">
        <v>848</v>
      </c>
      <c r="I121" s="471">
        <v>832</v>
      </c>
      <c r="J121" s="471">
        <v>873</v>
      </c>
      <c r="K121" s="471">
        <v>884</v>
      </c>
      <c r="L121" s="471">
        <v>889</v>
      </c>
      <c r="M121" s="471">
        <v>1010</v>
      </c>
      <c r="N121" s="471">
        <v>1027</v>
      </c>
      <c r="O121" s="471">
        <v>1009</v>
      </c>
      <c r="P121" s="471">
        <v>946</v>
      </c>
      <c r="Q121" s="471">
        <v>760</v>
      </c>
      <c r="R121" s="471">
        <v>592</v>
      </c>
      <c r="S121" s="471">
        <v>470</v>
      </c>
      <c r="T121" s="471">
        <v>348</v>
      </c>
      <c r="U121" s="471">
        <v>238</v>
      </c>
      <c r="V121" s="472">
        <v>316</v>
      </c>
      <c r="W121" s="470">
        <v>0</v>
      </c>
      <c r="X121" s="471">
        <v>3</v>
      </c>
      <c r="Y121" s="471">
        <v>3</v>
      </c>
      <c r="Z121" s="471">
        <v>27</v>
      </c>
      <c r="AA121" s="63"/>
      <c r="AB121" s="63" t="s">
        <v>6</v>
      </c>
      <c r="AC121" s="62"/>
      <c r="AF121" s="92"/>
      <c r="AG121" s="92"/>
    </row>
    <row r="122" spans="1:33" x14ac:dyDescent="0.5">
      <c r="A122" s="68" t="s">
        <v>37</v>
      </c>
      <c r="B122" s="67"/>
      <c r="C122" s="66"/>
      <c r="D122" s="64"/>
      <c r="E122" s="462">
        <v>28067</v>
      </c>
      <c r="F122" s="471">
        <v>1276</v>
      </c>
      <c r="G122" s="471">
        <v>1473</v>
      </c>
      <c r="H122" s="471">
        <v>1615</v>
      </c>
      <c r="I122" s="471">
        <v>1821</v>
      </c>
      <c r="J122" s="471">
        <v>1939</v>
      </c>
      <c r="K122" s="471">
        <v>2107</v>
      </c>
      <c r="L122" s="471">
        <v>1852</v>
      </c>
      <c r="M122" s="471">
        <v>2172</v>
      </c>
      <c r="N122" s="471">
        <v>2317</v>
      </c>
      <c r="O122" s="471">
        <v>2415</v>
      </c>
      <c r="P122" s="471">
        <v>2294</v>
      </c>
      <c r="Q122" s="471">
        <v>1876</v>
      </c>
      <c r="R122" s="471">
        <v>1555</v>
      </c>
      <c r="S122" s="471">
        <v>1241</v>
      </c>
      <c r="T122" s="471">
        <v>861</v>
      </c>
      <c r="U122" s="471">
        <v>531</v>
      </c>
      <c r="V122" s="472">
        <v>582</v>
      </c>
      <c r="W122" s="470">
        <v>0</v>
      </c>
      <c r="X122" s="463">
        <v>12</v>
      </c>
      <c r="Y122" s="463">
        <v>18</v>
      </c>
      <c r="Z122" s="463">
        <v>110</v>
      </c>
      <c r="AA122" s="63" t="s">
        <v>36</v>
      </c>
      <c r="AB122" s="63"/>
      <c r="AC122" s="62"/>
    </row>
    <row r="123" spans="1:33" s="62" customFormat="1" ht="18" customHeight="1" x14ac:dyDescent="0.5">
      <c r="A123" s="65"/>
      <c r="B123" s="65" t="s">
        <v>2</v>
      </c>
      <c r="C123" s="65"/>
      <c r="D123" s="64"/>
      <c r="E123" s="462">
        <v>14124</v>
      </c>
      <c r="F123" s="471">
        <v>639</v>
      </c>
      <c r="G123" s="471">
        <v>751</v>
      </c>
      <c r="H123" s="471">
        <v>856</v>
      </c>
      <c r="I123" s="471">
        <v>974</v>
      </c>
      <c r="J123" s="471">
        <v>1000</v>
      </c>
      <c r="K123" s="471">
        <v>1098</v>
      </c>
      <c r="L123" s="471">
        <v>983</v>
      </c>
      <c r="M123" s="471">
        <v>1146</v>
      </c>
      <c r="N123" s="471">
        <v>1171</v>
      </c>
      <c r="O123" s="471">
        <v>1191</v>
      </c>
      <c r="P123" s="471">
        <v>1116</v>
      </c>
      <c r="Q123" s="471">
        <v>898</v>
      </c>
      <c r="R123" s="471">
        <v>767</v>
      </c>
      <c r="S123" s="471">
        <v>601</v>
      </c>
      <c r="T123" s="471">
        <v>381</v>
      </c>
      <c r="U123" s="471">
        <v>242</v>
      </c>
      <c r="V123" s="472">
        <v>233</v>
      </c>
      <c r="W123" s="470">
        <v>0</v>
      </c>
      <c r="X123" s="471">
        <v>3</v>
      </c>
      <c r="Y123" s="471">
        <v>12</v>
      </c>
      <c r="Z123" s="471">
        <v>62</v>
      </c>
      <c r="AA123" s="63"/>
      <c r="AB123" s="63" t="s">
        <v>5</v>
      </c>
      <c r="AF123" s="92"/>
      <c r="AG123" s="92"/>
    </row>
    <row r="124" spans="1:33" s="62" customFormat="1" ht="18" customHeight="1" x14ac:dyDescent="0.5">
      <c r="A124" s="65"/>
      <c r="B124" s="65" t="s">
        <v>3</v>
      </c>
      <c r="C124" s="65"/>
      <c r="D124" s="64"/>
      <c r="E124" s="462">
        <v>13943</v>
      </c>
      <c r="F124" s="471">
        <v>637</v>
      </c>
      <c r="G124" s="471">
        <v>722</v>
      </c>
      <c r="H124" s="471">
        <v>759</v>
      </c>
      <c r="I124" s="471">
        <v>847</v>
      </c>
      <c r="J124" s="471">
        <v>939</v>
      </c>
      <c r="K124" s="471">
        <v>1009</v>
      </c>
      <c r="L124" s="471">
        <v>869</v>
      </c>
      <c r="M124" s="471">
        <v>1026</v>
      </c>
      <c r="N124" s="471">
        <v>1146</v>
      </c>
      <c r="O124" s="471">
        <v>1224</v>
      </c>
      <c r="P124" s="471">
        <v>1178</v>
      </c>
      <c r="Q124" s="471">
        <v>978</v>
      </c>
      <c r="R124" s="471">
        <v>788</v>
      </c>
      <c r="S124" s="471">
        <v>640</v>
      </c>
      <c r="T124" s="471">
        <v>480</v>
      </c>
      <c r="U124" s="471">
        <v>289</v>
      </c>
      <c r="V124" s="472">
        <v>349</v>
      </c>
      <c r="W124" s="470">
        <v>0</v>
      </c>
      <c r="X124" s="471">
        <v>9</v>
      </c>
      <c r="Y124" s="471">
        <v>6</v>
      </c>
      <c r="Z124" s="471">
        <v>48</v>
      </c>
      <c r="AA124" s="63"/>
      <c r="AB124" s="63" t="s">
        <v>6</v>
      </c>
      <c r="AF124" s="92"/>
      <c r="AG124" s="92"/>
    </row>
    <row r="125" spans="1:33" s="62" customFormat="1" ht="18" customHeight="1" x14ac:dyDescent="0.5">
      <c r="A125" s="68" t="s">
        <v>35</v>
      </c>
      <c r="B125" s="67"/>
      <c r="C125" s="66"/>
      <c r="D125" s="64"/>
      <c r="E125" s="462">
        <v>41806</v>
      </c>
      <c r="F125" s="471">
        <v>2040</v>
      </c>
      <c r="G125" s="471">
        <v>2372</v>
      </c>
      <c r="H125" s="471">
        <v>2437</v>
      </c>
      <c r="I125" s="471">
        <v>2434</v>
      </c>
      <c r="J125" s="471">
        <v>2799</v>
      </c>
      <c r="K125" s="471">
        <v>2903</v>
      </c>
      <c r="L125" s="471">
        <v>2958</v>
      </c>
      <c r="M125" s="471">
        <v>3188</v>
      </c>
      <c r="N125" s="471">
        <v>3296</v>
      </c>
      <c r="O125" s="471">
        <v>3449</v>
      </c>
      <c r="P125" s="471">
        <v>3237</v>
      </c>
      <c r="Q125" s="471">
        <v>2637</v>
      </c>
      <c r="R125" s="471">
        <v>1943</v>
      </c>
      <c r="S125" s="471">
        <v>1749</v>
      </c>
      <c r="T125" s="471">
        <v>1296</v>
      </c>
      <c r="U125" s="471">
        <v>917</v>
      </c>
      <c r="V125" s="472">
        <v>1049</v>
      </c>
      <c r="W125" s="470">
        <v>1</v>
      </c>
      <c r="X125" s="463">
        <v>26</v>
      </c>
      <c r="Y125" s="463">
        <v>26</v>
      </c>
      <c r="Z125" s="463">
        <v>1049</v>
      </c>
      <c r="AA125" s="63" t="s">
        <v>34</v>
      </c>
      <c r="AB125" s="63"/>
      <c r="AF125" s="92"/>
      <c r="AG125" s="92"/>
    </row>
    <row r="126" spans="1:33" s="62" customFormat="1" ht="18" customHeight="1" x14ac:dyDescent="0.5">
      <c r="A126" s="65"/>
      <c r="B126" s="65" t="s">
        <v>2</v>
      </c>
      <c r="C126" s="65"/>
      <c r="D126" s="64"/>
      <c r="E126" s="462">
        <v>20719</v>
      </c>
      <c r="F126" s="471">
        <v>1050</v>
      </c>
      <c r="G126" s="471">
        <v>1203</v>
      </c>
      <c r="H126" s="471">
        <v>1239</v>
      </c>
      <c r="I126" s="471">
        <v>1260</v>
      </c>
      <c r="J126" s="471">
        <v>1412</v>
      </c>
      <c r="K126" s="471">
        <v>1514</v>
      </c>
      <c r="L126" s="471">
        <v>1569</v>
      </c>
      <c r="M126" s="471">
        <v>1617</v>
      </c>
      <c r="N126" s="471">
        <v>1671</v>
      </c>
      <c r="O126" s="471">
        <v>1701</v>
      </c>
      <c r="P126" s="471">
        <v>1555</v>
      </c>
      <c r="Q126" s="471">
        <v>1277</v>
      </c>
      <c r="R126" s="471">
        <v>902</v>
      </c>
      <c r="S126" s="471">
        <v>779</v>
      </c>
      <c r="T126" s="471">
        <v>587</v>
      </c>
      <c r="U126" s="471">
        <v>422</v>
      </c>
      <c r="V126" s="472">
        <v>402</v>
      </c>
      <c r="W126" s="470">
        <v>0</v>
      </c>
      <c r="X126" s="471">
        <v>18</v>
      </c>
      <c r="Y126" s="471">
        <v>20</v>
      </c>
      <c r="Z126" s="471">
        <v>521</v>
      </c>
      <c r="AA126" s="63"/>
      <c r="AB126" s="63" t="s">
        <v>5</v>
      </c>
      <c r="AF126" s="92"/>
      <c r="AG126" s="92"/>
    </row>
    <row r="127" spans="1:33" s="62" customFormat="1" ht="18" customHeight="1" x14ac:dyDescent="0.5">
      <c r="A127" s="65"/>
      <c r="B127" s="65" t="s">
        <v>3</v>
      </c>
      <c r="C127" s="65"/>
      <c r="D127" s="64"/>
      <c r="E127" s="462">
        <v>21087</v>
      </c>
      <c r="F127" s="471">
        <v>990</v>
      </c>
      <c r="G127" s="471">
        <v>1169</v>
      </c>
      <c r="H127" s="471">
        <v>1198</v>
      </c>
      <c r="I127" s="471">
        <v>1174</v>
      </c>
      <c r="J127" s="471">
        <v>1387</v>
      </c>
      <c r="K127" s="471">
        <v>1389</v>
      </c>
      <c r="L127" s="471">
        <v>1389</v>
      </c>
      <c r="M127" s="471">
        <v>1571</v>
      </c>
      <c r="N127" s="471">
        <v>1625</v>
      </c>
      <c r="O127" s="471">
        <v>1748</v>
      </c>
      <c r="P127" s="471">
        <v>1682</v>
      </c>
      <c r="Q127" s="471">
        <v>1360</v>
      </c>
      <c r="R127" s="471">
        <v>1041</v>
      </c>
      <c r="S127" s="471">
        <v>970</v>
      </c>
      <c r="T127" s="471">
        <v>709</v>
      </c>
      <c r="U127" s="471">
        <v>495</v>
      </c>
      <c r="V127" s="472">
        <v>647</v>
      </c>
      <c r="W127" s="470">
        <v>1</v>
      </c>
      <c r="X127" s="471">
        <v>8</v>
      </c>
      <c r="Y127" s="471">
        <v>6</v>
      </c>
      <c r="Z127" s="471">
        <v>528</v>
      </c>
      <c r="AA127" s="63"/>
      <c r="AB127" s="63" t="s">
        <v>6</v>
      </c>
      <c r="AF127" s="92"/>
      <c r="AG127" s="92"/>
    </row>
    <row r="128" spans="1:33" s="62" customFormat="1" ht="18" customHeight="1" x14ac:dyDescent="0.5">
      <c r="A128" s="68" t="s">
        <v>33</v>
      </c>
      <c r="B128" s="67"/>
      <c r="C128" s="66"/>
      <c r="D128" s="64"/>
      <c r="E128" s="462">
        <v>32796</v>
      </c>
      <c r="F128" s="471">
        <v>1688</v>
      </c>
      <c r="G128" s="471">
        <v>1970</v>
      </c>
      <c r="H128" s="471">
        <v>2118</v>
      </c>
      <c r="I128" s="471">
        <v>2121</v>
      </c>
      <c r="J128" s="471">
        <v>2282</v>
      </c>
      <c r="K128" s="471">
        <v>2396</v>
      </c>
      <c r="L128" s="471">
        <v>2330</v>
      </c>
      <c r="M128" s="471">
        <v>2617</v>
      </c>
      <c r="N128" s="471">
        <v>2738</v>
      </c>
      <c r="O128" s="471">
        <v>2832</v>
      </c>
      <c r="P128" s="471">
        <v>2504</v>
      </c>
      <c r="Q128" s="471">
        <v>2163</v>
      </c>
      <c r="R128" s="471">
        <v>1652</v>
      </c>
      <c r="S128" s="471">
        <v>1288</v>
      </c>
      <c r="T128" s="471">
        <v>812</v>
      </c>
      <c r="U128" s="471">
        <v>587</v>
      </c>
      <c r="V128" s="472">
        <v>585</v>
      </c>
      <c r="W128" s="470">
        <v>0</v>
      </c>
      <c r="X128" s="463">
        <v>14</v>
      </c>
      <c r="Y128" s="463">
        <v>19</v>
      </c>
      <c r="Z128" s="463">
        <v>80</v>
      </c>
      <c r="AA128" s="63" t="s">
        <v>32</v>
      </c>
      <c r="AB128" s="63"/>
      <c r="AF128" s="92"/>
      <c r="AG128" s="92"/>
    </row>
    <row r="129" spans="1:33" s="62" customFormat="1" ht="18" customHeight="1" x14ac:dyDescent="0.5">
      <c r="A129" s="65"/>
      <c r="B129" s="65" t="s">
        <v>2</v>
      </c>
      <c r="C129" s="65"/>
      <c r="D129" s="64"/>
      <c r="E129" s="462">
        <v>16310</v>
      </c>
      <c r="F129" s="471">
        <v>838</v>
      </c>
      <c r="G129" s="471">
        <v>1022</v>
      </c>
      <c r="H129" s="471">
        <v>1057</v>
      </c>
      <c r="I129" s="471">
        <v>1098</v>
      </c>
      <c r="J129" s="471">
        <v>1121</v>
      </c>
      <c r="K129" s="471">
        <v>1237</v>
      </c>
      <c r="L129" s="471">
        <v>1206</v>
      </c>
      <c r="M129" s="471">
        <v>1309</v>
      </c>
      <c r="N129" s="471">
        <v>1397</v>
      </c>
      <c r="O129" s="471">
        <v>1407</v>
      </c>
      <c r="P129" s="471">
        <v>1228</v>
      </c>
      <c r="Q129" s="471">
        <v>1097</v>
      </c>
      <c r="R129" s="471">
        <v>774</v>
      </c>
      <c r="S129" s="471">
        <v>599</v>
      </c>
      <c r="T129" s="471">
        <v>374</v>
      </c>
      <c r="U129" s="471">
        <v>262</v>
      </c>
      <c r="V129" s="472">
        <v>215</v>
      </c>
      <c r="W129" s="470">
        <v>0</v>
      </c>
      <c r="X129" s="471">
        <v>8</v>
      </c>
      <c r="Y129" s="471">
        <v>13</v>
      </c>
      <c r="Z129" s="471">
        <v>48</v>
      </c>
      <c r="AA129" s="63"/>
      <c r="AB129" s="63" t="s">
        <v>5</v>
      </c>
      <c r="AF129" s="92"/>
      <c r="AG129" s="92"/>
    </row>
    <row r="130" spans="1:33" s="62" customFormat="1" ht="18" customHeight="1" x14ac:dyDescent="0.5">
      <c r="A130" s="65"/>
      <c r="B130" s="65" t="s">
        <v>3</v>
      </c>
      <c r="C130" s="65"/>
      <c r="D130" s="64"/>
      <c r="E130" s="462">
        <v>16486</v>
      </c>
      <c r="F130" s="471">
        <v>850</v>
      </c>
      <c r="G130" s="471">
        <v>948</v>
      </c>
      <c r="H130" s="471">
        <v>1061</v>
      </c>
      <c r="I130" s="471">
        <v>1023</v>
      </c>
      <c r="J130" s="471">
        <v>1161</v>
      </c>
      <c r="K130" s="471">
        <v>1159</v>
      </c>
      <c r="L130" s="471">
        <v>1124</v>
      </c>
      <c r="M130" s="471">
        <v>1308</v>
      </c>
      <c r="N130" s="471">
        <v>1341</v>
      </c>
      <c r="O130" s="471">
        <v>1425</v>
      </c>
      <c r="P130" s="471">
        <v>1276</v>
      </c>
      <c r="Q130" s="471">
        <v>1066</v>
      </c>
      <c r="R130" s="471">
        <v>878</v>
      </c>
      <c r="S130" s="471">
        <v>689</v>
      </c>
      <c r="T130" s="471">
        <v>438</v>
      </c>
      <c r="U130" s="471">
        <v>325</v>
      </c>
      <c r="V130" s="472">
        <v>370</v>
      </c>
      <c r="W130" s="470">
        <v>0</v>
      </c>
      <c r="X130" s="471">
        <v>6</v>
      </c>
      <c r="Y130" s="471">
        <v>6</v>
      </c>
      <c r="Z130" s="471">
        <v>32</v>
      </c>
      <c r="AA130" s="63"/>
      <c r="AB130" s="63" t="s">
        <v>6</v>
      </c>
      <c r="AF130" s="92"/>
      <c r="AG130" s="92"/>
    </row>
    <row r="131" spans="1:33" s="62" customFormat="1" ht="18" customHeight="1" x14ac:dyDescent="0.5">
      <c r="A131" s="68" t="s">
        <v>31</v>
      </c>
      <c r="B131" s="67"/>
      <c r="C131" s="66"/>
      <c r="D131" s="64"/>
      <c r="E131" s="462">
        <v>24553</v>
      </c>
      <c r="F131" s="471">
        <v>1056</v>
      </c>
      <c r="G131" s="471">
        <v>1313</v>
      </c>
      <c r="H131" s="471">
        <v>1420</v>
      </c>
      <c r="I131" s="471">
        <v>1440</v>
      </c>
      <c r="J131" s="471">
        <v>1601</v>
      </c>
      <c r="K131" s="471">
        <v>1721</v>
      </c>
      <c r="L131" s="471">
        <v>1681</v>
      </c>
      <c r="M131" s="471">
        <v>1889</v>
      </c>
      <c r="N131" s="471">
        <v>2036</v>
      </c>
      <c r="O131" s="471">
        <v>2053</v>
      </c>
      <c r="P131" s="471">
        <v>2012</v>
      </c>
      <c r="Q131" s="471">
        <v>1663</v>
      </c>
      <c r="R131" s="471">
        <v>1297</v>
      </c>
      <c r="S131" s="471">
        <v>1056</v>
      </c>
      <c r="T131" s="471">
        <v>825</v>
      </c>
      <c r="U131" s="471">
        <v>523</v>
      </c>
      <c r="V131" s="472">
        <v>556</v>
      </c>
      <c r="W131" s="470">
        <v>0</v>
      </c>
      <c r="X131" s="463">
        <v>17</v>
      </c>
      <c r="Y131" s="463">
        <v>12</v>
      </c>
      <c r="Z131" s="463">
        <v>382</v>
      </c>
      <c r="AA131" s="63" t="s">
        <v>30</v>
      </c>
      <c r="AB131" s="63"/>
      <c r="AF131" s="92"/>
      <c r="AG131" s="92"/>
    </row>
    <row r="132" spans="1:33" s="62" customFormat="1" ht="18" customHeight="1" x14ac:dyDescent="0.5">
      <c r="A132" s="65"/>
      <c r="B132" s="65" t="s">
        <v>2</v>
      </c>
      <c r="C132" s="65"/>
      <c r="D132" s="64"/>
      <c r="E132" s="462">
        <v>12225</v>
      </c>
      <c r="F132" s="471">
        <v>549</v>
      </c>
      <c r="G132" s="471">
        <v>670</v>
      </c>
      <c r="H132" s="471">
        <v>736</v>
      </c>
      <c r="I132" s="471">
        <v>776</v>
      </c>
      <c r="J132" s="471">
        <v>795</v>
      </c>
      <c r="K132" s="471">
        <v>893</v>
      </c>
      <c r="L132" s="471">
        <v>865</v>
      </c>
      <c r="M132" s="471">
        <v>1000</v>
      </c>
      <c r="N132" s="471">
        <v>1009</v>
      </c>
      <c r="O132" s="471">
        <v>1033</v>
      </c>
      <c r="P132" s="471">
        <v>960</v>
      </c>
      <c r="Q132" s="471">
        <v>774</v>
      </c>
      <c r="R132" s="471">
        <v>620</v>
      </c>
      <c r="S132" s="471">
        <v>486</v>
      </c>
      <c r="T132" s="471">
        <v>378</v>
      </c>
      <c r="U132" s="471">
        <v>238</v>
      </c>
      <c r="V132" s="472">
        <v>226</v>
      </c>
      <c r="W132" s="470">
        <v>0</v>
      </c>
      <c r="X132" s="471">
        <v>9</v>
      </c>
      <c r="Y132" s="471">
        <v>9</v>
      </c>
      <c r="Z132" s="471">
        <v>199</v>
      </c>
      <c r="AA132" s="63"/>
      <c r="AB132" s="63" t="s">
        <v>5</v>
      </c>
      <c r="AF132" s="92"/>
      <c r="AG132" s="92"/>
    </row>
    <row r="133" spans="1:33" s="62" customFormat="1" ht="18" customHeight="1" x14ac:dyDescent="0.5">
      <c r="A133" s="65"/>
      <c r="B133" s="65" t="s">
        <v>3</v>
      </c>
      <c r="C133" s="65"/>
      <c r="D133" s="64"/>
      <c r="E133" s="462">
        <v>12328</v>
      </c>
      <c r="F133" s="471">
        <v>507</v>
      </c>
      <c r="G133" s="471">
        <v>643</v>
      </c>
      <c r="H133" s="471">
        <v>684</v>
      </c>
      <c r="I133" s="471">
        <v>664</v>
      </c>
      <c r="J133" s="471">
        <v>806</v>
      </c>
      <c r="K133" s="471">
        <v>828</v>
      </c>
      <c r="L133" s="471">
        <v>816</v>
      </c>
      <c r="M133" s="471">
        <v>889</v>
      </c>
      <c r="N133" s="471">
        <v>1027</v>
      </c>
      <c r="O133" s="471">
        <v>1020</v>
      </c>
      <c r="P133" s="471">
        <v>1052</v>
      </c>
      <c r="Q133" s="471">
        <v>889</v>
      </c>
      <c r="R133" s="471">
        <v>677</v>
      </c>
      <c r="S133" s="471">
        <v>570</v>
      </c>
      <c r="T133" s="471">
        <v>447</v>
      </c>
      <c r="U133" s="471">
        <v>285</v>
      </c>
      <c r="V133" s="472">
        <v>330</v>
      </c>
      <c r="W133" s="470">
        <v>0</v>
      </c>
      <c r="X133" s="471">
        <v>8</v>
      </c>
      <c r="Y133" s="471">
        <v>3</v>
      </c>
      <c r="Z133" s="471">
        <v>183</v>
      </c>
      <c r="AA133" s="63"/>
      <c r="AB133" s="63" t="s">
        <v>6</v>
      </c>
      <c r="AF133" s="92"/>
      <c r="AG133" s="92"/>
    </row>
    <row r="134" spans="1:33" s="62" customFormat="1" ht="18" customHeight="1" x14ac:dyDescent="0.5">
      <c r="A134" s="68" t="s">
        <v>29</v>
      </c>
      <c r="B134" s="67"/>
      <c r="C134" s="66"/>
      <c r="D134" s="64"/>
      <c r="E134" s="462">
        <v>24180</v>
      </c>
      <c r="F134" s="471">
        <v>1076</v>
      </c>
      <c r="G134" s="471">
        <v>1292</v>
      </c>
      <c r="H134" s="471">
        <v>1439</v>
      </c>
      <c r="I134" s="471">
        <v>1445</v>
      </c>
      <c r="J134" s="471">
        <v>1604</v>
      </c>
      <c r="K134" s="471">
        <v>1649</v>
      </c>
      <c r="L134" s="471">
        <v>1630</v>
      </c>
      <c r="M134" s="471">
        <v>1909</v>
      </c>
      <c r="N134" s="471">
        <v>1950</v>
      </c>
      <c r="O134" s="471">
        <v>2170</v>
      </c>
      <c r="P134" s="471">
        <v>1985</v>
      </c>
      <c r="Q134" s="471">
        <v>1567</v>
      </c>
      <c r="R134" s="471">
        <v>1159</v>
      </c>
      <c r="S134" s="471">
        <v>1086</v>
      </c>
      <c r="T134" s="471">
        <v>762</v>
      </c>
      <c r="U134" s="471">
        <v>508</v>
      </c>
      <c r="V134" s="472">
        <v>586</v>
      </c>
      <c r="W134" s="470">
        <v>0</v>
      </c>
      <c r="X134" s="463">
        <v>11</v>
      </c>
      <c r="Y134" s="463">
        <v>13</v>
      </c>
      <c r="Z134" s="463">
        <v>339</v>
      </c>
      <c r="AA134" s="63" t="s">
        <v>28</v>
      </c>
      <c r="AB134" s="63"/>
      <c r="AF134" s="92"/>
      <c r="AG134" s="92"/>
    </row>
    <row r="135" spans="1:33" s="62" customFormat="1" ht="18" customHeight="1" x14ac:dyDescent="0.5">
      <c r="A135" s="65"/>
      <c r="B135" s="65" t="s">
        <v>2</v>
      </c>
      <c r="C135" s="65"/>
      <c r="D135" s="64"/>
      <c r="E135" s="462">
        <v>12027</v>
      </c>
      <c r="F135" s="471">
        <v>551</v>
      </c>
      <c r="G135" s="471">
        <v>691</v>
      </c>
      <c r="H135" s="471">
        <v>731</v>
      </c>
      <c r="I135" s="471">
        <v>747</v>
      </c>
      <c r="J135" s="471">
        <v>790</v>
      </c>
      <c r="K135" s="471">
        <v>900</v>
      </c>
      <c r="L135" s="471">
        <v>837</v>
      </c>
      <c r="M135" s="471">
        <v>1008</v>
      </c>
      <c r="N135" s="471">
        <v>961</v>
      </c>
      <c r="O135" s="471">
        <v>1088</v>
      </c>
      <c r="P135" s="471">
        <v>975</v>
      </c>
      <c r="Q135" s="471">
        <v>734</v>
      </c>
      <c r="R135" s="471">
        <v>567</v>
      </c>
      <c r="S135" s="471">
        <v>480</v>
      </c>
      <c r="T135" s="471">
        <v>362</v>
      </c>
      <c r="U135" s="471">
        <v>213</v>
      </c>
      <c r="V135" s="472">
        <v>217</v>
      </c>
      <c r="W135" s="470">
        <v>0</v>
      </c>
      <c r="X135" s="471">
        <v>4</v>
      </c>
      <c r="Y135" s="471">
        <v>11</v>
      </c>
      <c r="Z135" s="471">
        <v>160</v>
      </c>
      <c r="AA135" s="63"/>
      <c r="AB135" s="63" t="s">
        <v>5</v>
      </c>
      <c r="AF135" s="92"/>
      <c r="AG135" s="92"/>
    </row>
    <row r="136" spans="1:33" s="62" customFormat="1" ht="18" customHeight="1" x14ac:dyDescent="0.5">
      <c r="A136" s="65"/>
      <c r="B136" s="65" t="s">
        <v>3</v>
      </c>
      <c r="C136" s="65"/>
      <c r="D136" s="64"/>
      <c r="E136" s="462">
        <v>12153</v>
      </c>
      <c r="F136" s="471">
        <v>525</v>
      </c>
      <c r="G136" s="471">
        <v>601</v>
      </c>
      <c r="H136" s="471">
        <v>708</v>
      </c>
      <c r="I136" s="471">
        <v>698</v>
      </c>
      <c r="J136" s="471">
        <v>814</v>
      </c>
      <c r="K136" s="471">
        <v>749</v>
      </c>
      <c r="L136" s="471">
        <v>793</v>
      </c>
      <c r="M136" s="471">
        <v>901</v>
      </c>
      <c r="N136" s="471">
        <v>989</v>
      </c>
      <c r="O136" s="471">
        <v>1082</v>
      </c>
      <c r="P136" s="471">
        <v>1010</v>
      </c>
      <c r="Q136" s="471">
        <v>833</v>
      </c>
      <c r="R136" s="471">
        <v>592</v>
      </c>
      <c r="S136" s="471">
        <v>606</v>
      </c>
      <c r="T136" s="471">
        <v>400</v>
      </c>
      <c r="U136" s="471">
        <v>295</v>
      </c>
      <c r="V136" s="472">
        <v>369</v>
      </c>
      <c r="W136" s="470">
        <v>0</v>
      </c>
      <c r="X136" s="471">
        <v>7</v>
      </c>
      <c r="Y136" s="471">
        <v>2</v>
      </c>
      <c r="Z136" s="471">
        <v>179</v>
      </c>
      <c r="AA136" s="63"/>
      <c r="AB136" s="63" t="s">
        <v>6</v>
      </c>
      <c r="AF136" s="92"/>
      <c r="AG136" s="92"/>
    </row>
    <row r="137" spans="1:33" s="62" customFormat="1" ht="18" customHeight="1" x14ac:dyDescent="0.5">
      <c r="A137" s="68" t="s">
        <v>27</v>
      </c>
      <c r="B137" s="67"/>
      <c r="C137" s="66"/>
      <c r="D137" s="64"/>
      <c r="E137" s="462">
        <v>35964</v>
      </c>
      <c r="F137" s="471">
        <v>1742</v>
      </c>
      <c r="G137" s="471">
        <v>1744</v>
      </c>
      <c r="H137" s="471">
        <v>1983</v>
      </c>
      <c r="I137" s="471">
        <v>2126</v>
      </c>
      <c r="J137" s="471">
        <v>2436</v>
      </c>
      <c r="K137" s="471">
        <v>2598</v>
      </c>
      <c r="L137" s="471">
        <v>2490</v>
      </c>
      <c r="M137" s="471">
        <v>2757</v>
      </c>
      <c r="N137" s="471">
        <v>3007</v>
      </c>
      <c r="O137" s="471">
        <v>3169</v>
      </c>
      <c r="P137" s="471">
        <v>2886</v>
      </c>
      <c r="Q137" s="471">
        <v>2472</v>
      </c>
      <c r="R137" s="471">
        <v>1754</v>
      </c>
      <c r="S137" s="471">
        <v>1554</v>
      </c>
      <c r="T137" s="471">
        <v>1101</v>
      </c>
      <c r="U137" s="471">
        <v>790</v>
      </c>
      <c r="V137" s="472">
        <v>1177</v>
      </c>
      <c r="W137" s="470">
        <v>0</v>
      </c>
      <c r="X137" s="463">
        <v>15</v>
      </c>
      <c r="Y137" s="463">
        <v>23</v>
      </c>
      <c r="Z137" s="463">
        <v>140</v>
      </c>
      <c r="AA137" s="63" t="s">
        <v>26</v>
      </c>
      <c r="AB137" s="63"/>
      <c r="AF137" s="92"/>
      <c r="AG137" s="92"/>
    </row>
    <row r="138" spans="1:33" s="62" customFormat="1" ht="18" customHeight="1" x14ac:dyDescent="0.5">
      <c r="A138" s="65"/>
      <c r="B138" s="65" t="s">
        <v>2</v>
      </c>
      <c r="C138" s="65"/>
      <c r="D138" s="64"/>
      <c r="E138" s="462">
        <v>17583</v>
      </c>
      <c r="F138" s="471">
        <v>897</v>
      </c>
      <c r="G138" s="471">
        <v>884</v>
      </c>
      <c r="H138" s="471">
        <v>1057</v>
      </c>
      <c r="I138" s="471">
        <v>1093</v>
      </c>
      <c r="J138" s="471">
        <v>1193</v>
      </c>
      <c r="K138" s="471">
        <v>1355</v>
      </c>
      <c r="L138" s="471">
        <v>1275</v>
      </c>
      <c r="M138" s="471">
        <v>1388</v>
      </c>
      <c r="N138" s="471">
        <v>1517</v>
      </c>
      <c r="O138" s="471">
        <v>1526</v>
      </c>
      <c r="P138" s="471">
        <v>1346</v>
      </c>
      <c r="Q138" s="471">
        <v>1180</v>
      </c>
      <c r="R138" s="471">
        <v>814</v>
      </c>
      <c r="S138" s="471">
        <v>690</v>
      </c>
      <c r="T138" s="471">
        <v>500</v>
      </c>
      <c r="U138" s="471">
        <v>343</v>
      </c>
      <c r="V138" s="472">
        <v>426</v>
      </c>
      <c r="W138" s="470">
        <v>0</v>
      </c>
      <c r="X138" s="471">
        <v>11</v>
      </c>
      <c r="Y138" s="471">
        <v>18</v>
      </c>
      <c r="Z138" s="471">
        <v>70</v>
      </c>
      <c r="AA138" s="63"/>
      <c r="AB138" s="63" t="s">
        <v>5</v>
      </c>
      <c r="AF138" s="92"/>
      <c r="AG138" s="92"/>
    </row>
    <row r="139" spans="1:33" s="62" customFormat="1" ht="18" customHeight="1" x14ac:dyDescent="0.5">
      <c r="A139" s="65"/>
      <c r="B139" s="65" t="s">
        <v>3</v>
      </c>
      <c r="C139" s="65"/>
      <c r="D139" s="64"/>
      <c r="E139" s="462">
        <v>18381</v>
      </c>
      <c r="F139" s="471">
        <v>845</v>
      </c>
      <c r="G139" s="471">
        <v>860</v>
      </c>
      <c r="H139" s="471">
        <v>926</v>
      </c>
      <c r="I139" s="471">
        <v>1033</v>
      </c>
      <c r="J139" s="471">
        <v>1243</v>
      </c>
      <c r="K139" s="471">
        <v>1243</v>
      </c>
      <c r="L139" s="471">
        <v>1215</v>
      </c>
      <c r="M139" s="471">
        <v>1369</v>
      </c>
      <c r="N139" s="471">
        <v>1490</v>
      </c>
      <c r="O139" s="471">
        <v>1643</v>
      </c>
      <c r="P139" s="471">
        <v>1540</v>
      </c>
      <c r="Q139" s="471">
        <v>1292</v>
      </c>
      <c r="R139" s="471">
        <v>940</v>
      </c>
      <c r="S139" s="471">
        <v>864</v>
      </c>
      <c r="T139" s="471">
        <v>601</v>
      </c>
      <c r="U139" s="471">
        <v>447</v>
      </c>
      <c r="V139" s="472">
        <v>751</v>
      </c>
      <c r="W139" s="470">
        <v>0</v>
      </c>
      <c r="X139" s="471">
        <v>4</v>
      </c>
      <c r="Y139" s="471">
        <v>5</v>
      </c>
      <c r="Z139" s="471">
        <v>70</v>
      </c>
      <c r="AA139" s="63"/>
      <c r="AB139" s="63" t="s">
        <v>6</v>
      </c>
      <c r="AF139" s="92"/>
      <c r="AG139" s="92"/>
    </row>
    <row r="140" spans="1:33" s="62" customFormat="1" ht="4.1500000000000004" customHeight="1" x14ac:dyDescent="0.5">
      <c r="A140" s="61"/>
      <c r="B140" s="61"/>
      <c r="C140" s="61"/>
      <c r="D140" s="60"/>
      <c r="E140" s="59"/>
      <c r="F140" s="56"/>
      <c r="G140" s="58"/>
      <c r="H140" s="59"/>
      <c r="I140" s="56"/>
      <c r="J140" s="58"/>
      <c r="K140" s="57"/>
      <c r="L140" s="56"/>
      <c r="M140" s="57"/>
      <c r="N140" s="59"/>
      <c r="O140" s="56"/>
      <c r="P140" s="58"/>
      <c r="Q140" s="56"/>
      <c r="R140" s="57"/>
      <c r="S140" s="56"/>
      <c r="T140" s="57"/>
      <c r="U140" s="56"/>
      <c r="V140" s="57"/>
      <c r="W140" s="56"/>
      <c r="X140" s="56"/>
      <c r="Y140" s="56"/>
      <c r="Z140" s="56"/>
      <c r="AA140" s="55"/>
      <c r="AB140" s="55"/>
      <c r="AC140" s="51"/>
      <c r="AF140" s="92"/>
      <c r="AG140" s="92"/>
    </row>
    <row r="141" spans="1:33" s="62" customFormat="1" ht="3" customHeight="1" x14ac:dyDescent="0.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4"/>
      <c r="AB141" s="54"/>
      <c r="AC141" s="51"/>
      <c r="AF141" s="92"/>
      <c r="AG141" s="92"/>
    </row>
    <row r="142" spans="1:33" s="62" customFormat="1" ht="18" customHeight="1" x14ac:dyDescent="0.5">
      <c r="A142" s="53" t="s">
        <v>25</v>
      </c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 t="s">
        <v>24</v>
      </c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1"/>
      <c r="AF142" s="92"/>
      <c r="AG142" s="92"/>
    </row>
    <row r="143" spans="1:33" s="62" customFormat="1" ht="18" customHeight="1" x14ac:dyDescent="0.5">
      <c r="A143" s="53" t="s">
        <v>23</v>
      </c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 t="s">
        <v>22</v>
      </c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1"/>
      <c r="AF143" s="92"/>
      <c r="AG143" s="92"/>
    </row>
    <row r="144" spans="1:33" ht="5.25" customHeight="1" x14ac:dyDescent="0.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33:33" ht="6" customHeight="1" x14ac:dyDescent="0.5"/>
    <row r="146" spans="33:33" ht="17.25" customHeight="1" x14ac:dyDescent="0.5"/>
    <row r="147" spans="33:33" ht="17.25" customHeight="1" x14ac:dyDescent="0.5"/>
    <row r="148" spans="33:33" x14ac:dyDescent="0.5">
      <c r="AG148" s="5"/>
    </row>
    <row r="151" spans="33:33" x14ac:dyDescent="0.5">
      <c r="AG151" s="96"/>
    </row>
    <row r="152" spans="33:33" x14ac:dyDescent="0.5">
      <c r="AG152" s="95"/>
    </row>
    <row r="154" spans="33:33" x14ac:dyDescent="0.5">
      <c r="AG154" s="35"/>
    </row>
    <row r="155" spans="33:33" x14ac:dyDescent="0.5">
      <c r="AG155" s="35"/>
    </row>
    <row r="156" spans="33:33" x14ac:dyDescent="0.5">
      <c r="AG156" s="35"/>
    </row>
  </sheetData>
  <mergeCells count="14">
    <mergeCell ref="F4:Z4"/>
    <mergeCell ref="AA10:AB10"/>
    <mergeCell ref="A10:D10"/>
    <mergeCell ref="AA4:AB8"/>
    <mergeCell ref="A4:D8"/>
    <mergeCell ref="F111:Z111"/>
    <mergeCell ref="AA111:AB115"/>
    <mergeCell ref="A40:D44"/>
    <mergeCell ref="F40:Z40"/>
    <mergeCell ref="AA40:AB44"/>
    <mergeCell ref="A74:D78"/>
    <mergeCell ref="F74:Z74"/>
    <mergeCell ref="AA74:AB78"/>
    <mergeCell ref="A111:D115"/>
  </mergeCells>
  <pageMargins left="0.31496062992125984" right="0" top="0.74803149606299213" bottom="0" header="0.39370078740157483" footer="7.874015748031496E-2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opLeftCell="F17" workbookViewId="0">
      <selection activeCell="V23" sqref="V17:X23"/>
    </sheetView>
  </sheetViews>
  <sheetFormatPr defaultColWidth="9.140625" defaultRowHeight="21.75" x14ac:dyDescent="0.5"/>
  <cols>
    <col min="1" max="1" width="1.7109375" style="92" customWidth="1"/>
    <col min="2" max="2" width="5.7109375" style="92" customWidth="1"/>
    <col min="3" max="3" width="4.28515625" style="92" customWidth="1"/>
    <col min="4" max="4" width="13.140625" style="92" customWidth="1"/>
    <col min="5" max="5" width="12.7109375" style="92" customWidth="1"/>
    <col min="6" max="6" width="12.85546875" style="92" customWidth="1"/>
    <col min="7" max="10" width="11.7109375" style="92" customWidth="1"/>
    <col min="11" max="11" width="9" style="92" customWidth="1"/>
    <col min="12" max="12" width="8" style="92" customWidth="1"/>
    <col min="13" max="13" width="2" style="92" customWidth="1"/>
    <col min="14" max="14" width="22.28515625" style="92" customWidth="1"/>
    <col min="15" max="15" width="2.28515625" style="93" customWidth="1"/>
    <col min="16" max="17" width="4.140625" style="92" customWidth="1"/>
    <col min="18" max="16384" width="9.140625" style="92"/>
  </cols>
  <sheetData>
    <row r="1" spans="1:18" s="98" customFormat="1" x14ac:dyDescent="0.5">
      <c r="B1" s="98" t="s">
        <v>0</v>
      </c>
      <c r="C1" s="97">
        <v>1.4</v>
      </c>
      <c r="D1" s="98" t="s">
        <v>1012</v>
      </c>
      <c r="O1" s="345"/>
    </row>
    <row r="2" spans="1:18" s="320" customFormat="1" x14ac:dyDescent="0.5">
      <c r="B2" s="98" t="s">
        <v>17</v>
      </c>
      <c r="C2" s="97">
        <v>1.4</v>
      </c>
      <c r="D2" s="98" t="s">
        <v>1013</v>
      </c>
      <c r="O2" s="179"/>
    </row>
    <row r="3" spans="1:18" s="95" customFormat="1" ht="6" customHeight="1" x14ac:dyDescent="0.5">
      <c r="C3" s="97"/>
      <c r="O3" s="233"/>
      <c r="Q3" s="92"/>
      <c r="R3" s="92"/>
    </row>
    <row r="4" spans="1:18" s="35" customFormat="1" ht="27" customHeight="1" x14ac:dyDescent="0.45">
      <c r="A4" s="567" t="s">
        <v>144</v>
      </c>
      <c r="B4" s="568"/>
      <c r="C4" s="568"/>
      <c r="D4" s="569"/>
      <c r="E4" s="159"/>
      <c r="F4" s="159" t="s">
        <v>427</v>
      </c>
      <c r="G4" s="574" t="s">
        <v>426</v>
      </c>
      <c r="H4" s="575"/>
      <c r="I4" s="575"/>
      <c r="J4" s="575"/>
      <c r="K4" s="575"/>
      <c r="L4" s="576"/>
      <c r="M4" s="577" t="s">
        <v>74</v>
      </c>
      <c r="N4" s="568"/>
      <c r="O4" s="94"/>
    </row>
    <row r="5" spans="1:18" s="35" customFormat="1" ht="21" customHeight="1" x14ac:dyDescent="0.45">
      <c r="A5" s="570"/>
      <c r="B5" s="570"/>
      <c r="C5" s="570"/>
      <c r="D5" s="571"/>
      <c r="E5" s="146"/>
      <c r="F5" s="259" t="s">
        <v>425</v>
      </c>
      <c r="G5" s="262"/>
      <c r="H5" s="261"/>
      <c r="I5" s="261"/>
      <c r="K5" s="146"/>
      <c r="L5" s="146"/>
      <c r="M5" s="578"/>
      <c r="N5" s="570"/>
      <c r="O5" s="94"/>
    </row>
    <row r="6" spans="1:18" s="35" customFormat="1" ht="21" customHeight="1" x14ac:dyDescent="0.45">
      <c r="A6" s="570"/>
      <c r="B6" s="570"/>
      <c r="C6" s="570"/>
      <c r="D6" s="571"/>
      <c r="E6" s="146"/>
      <c r="F6" s="146" t="s">
        <v>424</v>
      </c>
      <c r="H6" s="260"/>
      <c r="I6" s="260"/>
      <c r="J6" s="146" t="s">
        <v>423</v>
      </c>
      <c r="K6" s="146"/>
      <c r="L6" s="146"/>
      <c r="M6" s="578"/>
      <c r="N6" s="570"/>
      <c r="O6" s="94"/>
    </row>
    <row r="7" spans="1:18" s="35" customFormat="1" ht="21" customHeight="1" x14ac:dyDescent="0.45">
      <c r="A7" s="570"/>
      <c r="B7" s="570"/>
      <c r="C7" s="570"/>
      <c r="D7" s="571"/>
      <c r="E7" s="146" t="s">
        <v>171</v>
      </c>
      <c r="F7" s="146" t="s">
        <v>422</v>
      </c>
      <c r="G7" s="259"/>
      <c r="H7" s="146"/>
      <c r="I7" s="146"/>
      <c r="J7" s="258" t="s">
        <v>421</v>
      </c>
      <c r="K7" s="146"/>
      <c r="L7" s="146"/>
      <c r="M7" s="578"/>
      <c r="N7" s="570"/>
    </row>
    <row r="8" spans="1:18" s="35" customFormat="1" ht="21" customHeight="1" x14ac:dyDescent="0.45">
      <c r="A8" s="570"/>
      <c r="B8" s="570"/>
      <c r="C8" s="570"/>
      <c r="D8" s="571"/>
      <c r="E8" s="146" t="s">
        <v>170</v>
      </c>
      <c r="F8" s="146" t="s">
        <v>420</v>
      </c>
      <c r="G8" s="259" t="s">
        <v>419</v>
      </c>
      <c r="H8" s="146" t="s">
        <v>418</v>
      </c>
      <c r="I8" s="146" t="s">
        <v>417</v>
      </c>
      <c r="J8" s="146" t="s">
        <v>407</v>
      </c>
      <c r="K8" s="146"/>
      <c r="L8" s="146"/>
      <c r="M8" s="578"/>
      <c r="N8" s="570"/>
    </row>
    <row r="9" spans="1:18" s="35" customFormat="1" ht="21" customHeight="1" x14ac:dyDescent="0.45">
      <c r="A9" s="570"/>
      <c r="B9" s="570"/>
      <c r="C9" s="570"/>
      <c r="D9" s="571"/>
      <c r="E9" s="146" t="s">
        <v>169</v>
      </c>
      <c r="F9" s="146" t="s">
        <v>416</v>
      </c>
      <c r="G9" s="259" t="s">
        <v>415</v>
      </c>
      <c r="H9" s="259" t="s">
        <v>414</v>
      </c>
      <c r="I9" s="146" t="s">
        <v>407</v>
      </c>
      <c r="J9" s="146" t="s">
        <v>413</v>
      </c>
      <c r="K9" s="146" t="s">
        <v>412</v>
      </c>
      <c r="L9" s="146" t="s">
        <v>411</v>
      </c>
      <c r="M9" s="578"/>
      <c r="N9" s="570"/>
      <c r="Q9" s="151"/>
      <c r="R9" s="151"/>
    </row>
    <row r="10" spans="1:18" s="207" customFormat="1" ht="21" customHeight="1" x14ac:dyDescent="0.45">
      <c r="A10" s="572"/>
      <c r="B10" s="572"/>
      <c r="C10" s="572"/>
      <c r="D10" s="573"/>
      <c r="E10" s="150" t="s">
        <v>168</v>
      </c>
      <c r="F10" s="150" t="s">
        <v>410</v>
      </c>
      <c r="G10" s="150" t="s">
        <v>409</v>
      </c>
      <c r="H10" s="150" t="s">
        <v>409</v>
      </c>
      <c r="I10" s="150" t="s">
        <v>409</v>
      </c>
      <c r="J10" s="150" t="s">
        <v>408</v>
      </c>
      <c r="K10" s="150" t="s">
        <v>407</v>
      </c>
      <c r="L10" s="150" t="s">
        <v>406</v>
      </c>
      <c r="M10" s="579"/>
      <c r="N10" s="572"/>
      <c r="O10" s="269"/>
      <c r="Q10" s="134"/>
      <c r="R10" s="134"/>
    </row>
    <row r="11" spans="1:18" s="269" customFormat="1" ht="3.75" customHeight="1" x14ac:dyDescent="0.45">
      <c r="A11" s="147"/>
      <c r="B11" s="147"/>
      <c r="C11" s="147"/>
      <c r="D11" s="147"/>
      <c r="E11" s="146"/>
      <c r="F11" s="146"/>
      <c r="G11" s="258"/>
      <c r="H11" s="258"/>
      <c r="I11" s="257"/>
      <c r="J11" s="146"/>
      <c r="K11" s="257"/>
      <c r="L11" s="256"/>
      <c r="M11" s="255"/>
      <c r="N11" s="147"/>
      <c r="Q11" s="134"/>
      <c r="R11" s="134"/>
    </row>
    <row r="12" spans="1:18" s="332" customFormat="1" ht="20.25" customHeight="1" x14ac:dyDescent="0.45">
      <c r="A12" s="580" t="s">
        <v>13</v>
      </c>
      <c r="B12" s="580"/>
      <c r="C12" s="580"/>
      <c r="D12" s="580"/>
      <c r="E12" s="268">
        <v>20493.964</v>
      </c>
      <c r="F12" s="267" t="s">
        <v>21</v>
      </c>
      <c r="G12" s="266">
        <v>1</v>
      </c>
      <c r="H12" s="265">
        <v>4</v>
      </c>
      <c r="I12" s="264">
        <v>71</v>
      </c>
      <c r="J12" s="263">
        <v>258</v>
      </c>
      <c r="K12" s="264">
        <v>287</v>
      </c>
      <c r="L12" s="263">
        <v>3739</v>
      </c>
      <c r="M12" s="581" t="s">
        <v>4</v>
      </c>
      <c r="N12" s="582"/>
      <c r="O12" s="346"/>
      <c r="Q12" s="337"/>
      <c r="R12" s="337"/>
    </row>
    <row r="13" spans="1:18" s="332" customFormat="1" ht="20.25" customHeight="1" x14ac:dyDescent="0.45">
      <c r="A13" s="332" t="s">
        <v>123</v>
      </c>
      <c r="E13" s="252">
        <v>755.596</v>
      </c>
      <c r="F13" s="249" t="s">
        <v>21</v>
      </c>
      <c r="G13" s="251">
        <v>1</v>
      </c>
      <c r="H13" s="251" t="s">
        <v>431</v>
      </c>
      <c r="I13" s="250">
        <v>16</v>
      </c>
      <c r="J13" s="249">
        <v>11</v>
      </c>
      <c r="K13" s="250">
        <v>24</v>
      </c>
      <c r="L13" s="249">
        <v>235</v>
      </c>
      <c r="M13" s="347" t="s">
        <v>397</v>
      </c>
      <c r="N13" s="347"/>
      <c r="O13" s="346"/>
      <c r="Q13" s="337"/>
      <c r="R13" s="337"/>
    </row>
    <row r="14" spans="1:18" s="332" customFormat="1" ht="20.25" customHeight="1" x14ac:dyDescent="0.45">
      <c r="A14" s="332" t="s">
        <v>121</v>
      </c>
      <c r="E14" s="252">
        <v>1816.8510000000001</v>
      </c>
      <c r="F14" s="249">
        <v>58</v>
      </c>
      <c r="G14" s="251" t="s">
        <v>430</v>
      </c>
      <c r="H14" s="251" t="s">
        <v>20</v>
      </c>
      <c r="I14" s="250">
        <v>5</v>
      </c>
      <c r="J14" s="249">
        <v>10</v>
      </c>
      <c r="K14" s="250">
        <v>12</v>
      </c>
      <c r="L14" s="249">
        <v>153</v>
      </c>
      <c r="M14" s="347" t="s">
        <v>386</v>
      </c>
      <c r="N14" s="347"/>
      <c r="O14" s="346"/>
      <c r="Q14" s="337"/>
      <c r="R14" s="337"/>
    </row>
    <row r="15" spans="1:18" s="332" customFormat="1" ht="20.25" customHeight="1" x14ac:dyDescent="0.45">
      <c r="A15" s="332" t="s">
        <v>119</v>
      </c>
      <c r="E15" s="252">
        <v>1200.239</v>
      </c>
      <c r="F15" s="249">
        <v>88</v>
      </c>
      <c r="G15" s="251" t="s">
        <v>21</v>
      </c>
      <c r="H15" s="251" t="s">
        <v>20</v>
      </c>
      <c r="I15" s="250">
        <v>2</v>
      </c>
      <c r="J15" s="249">
        <v>6</v>
      </c>
      <c r="K15" s="250">
        <v>6</v>
      </c>
      <c r="L15" s="249">
        <v>85</v>
      </c>
      <c r="M15" s="347" t="s">
        <v>385</v>
      </c>
      <c r="N15" s="347"/>
      <c r="O15" s="346"/>
      <c r="Q15" s="337"/>
      <c r="R15" s="337"/>
    </row>
    <row r="16" spans="1:18" s="332" customFormat="1" ht="20.25" customHeight="1" x14ac:dyDescent="0.45">
      <c r="A16" s="332" t="s">
        <v>117</v>
      </c>
      <c r="E16" s="252">
        <v>454.73700000000002</v>
      </c>
      <c r="F16" s="249">
        <v>79</v>
      </c>
      <c r="G16" s="251" t="s">
        <v>21</v>
      </c>
      <c r="H16" s="251" t="s">
        <v>20</v>
      </c>
      <c r="I16" s="250">
        <v>2</v>
      </c>
      <c r="J16" s="249">
        <v>10</v>
      </c>
      <c r="K16" s="250">
        <v>10</v>
      </c>
      <c r="L16" s="249">
        <v>156</v>
      </c>
      <c r="M16" s="347" t="s">
        <v>396</v>
      </c>
      <c r="N16" s="347"/>
      <c r="O16" s="346"/>
      <c r="Q16" s="337"/>
      <c r="R16" s="337"/>
    </row>
    <row r="17" spans="1:18" s="332" customFormat="1" ht="20.25" customHeight="1" x14ac:dyDescent="0.45">
      <c r="A17" s="332" t="s">
        <v>115</v>
      </c>
      <c r="E17" s="252">
        <v>218.875</v>
      </c>
      <c r="F17" s="249">
        <v>85</v>
      </c>
      <c r="G17" s="251" t="s">
        <v>21</v>
      </c>
      <c r="H17" s="251" t="s">
        <v>20</v>
      </c>
      <c r="I17" s="250">
        <v>1</v>
      </c>
      <c r="J17" s="249">
        <v>4</v>
      </c>
      <c r="K17" s="250">
        <v>4</v>
      </c>
      <c r="L17" s="249">
        <v>39</v>
      </c>
      <c r="M17" s="347" t="s">
        <v>395</v>
      </c>
      <c r="N17" s="347"/>
      <c r="O17" s="346"/>
      <c r="Q17" s="337"/>
      <c r="R17" s="337"/>
    </row>
    <row r="18" spans="1:18" s="332" customFormat="1" ht="20.25" customHeight="1" x14ac:dyDescent="0.45">
      <c r="A18" s="332" t="s">
        <v>113</v>
      </c>
      <c r="E18" s="252">
        <v>501.67200000000003</v>
      </c>
      <c r="F18" s="249">
        <v>40</v>
      </c>
      <c r="G18" s="251" t="s">
        <v>21</v>
      </c>
      <c r="H18" s="251" t="s">
        <v>20</v>
      </c>
      <c r="I18" s="250">
        <v>1</v>
      </c>
      <c r="J18" s="249">
        <v>8</v>
      </c>
      <c r="K18" s="250">
        <v>8</v>
      </c>
      <c r="L18" s="249">
        <v>109</v>
      </c>
      <c r="M18" s="347" t="s">
        <v>394</v>
      </c>
      <c r="N18" s="347"/>
      <c r="O18" s="346"/>
      <c r="Q18" s="337"/>
      <c r="R18" s="337"/>
    </row>
    <row r="19" spans="1:18" s="332" customFormat="1" ht="20.25" customHeight="1" x14ac:dyDescent="0.45">
      <c r="A19" s="332" t="s">
        <v>111</v>
      </c>
      <c r="E19" s="252">
        <v>503.91699999999997</v>
      </c>
      <c r="F19" s="249">
        <v>30</v>
      </c>
      <c r="G19" s="251" t="s">
        <v>21</v>
      </c>
      <c r="H19" s="251" t="s">
        <v>20</v>
      </c>
      <c r="I19" s="250">
        <v>3</v>
      </c>
      <c r="J19" s="249">
        <v>9</v>
      </c>
      <c r="K19" s="250">
        <v>10</v>
      </c>
      <c r="L19" s="249">
        <v>132</v>
      </c>
      <c r="M19" s="347" t="s">
        <v>393</v>
      </c>
      <c r="N19" s="347"/>
      <c r="O19" s="346"/>
      <c r="Q19" s="337"/>
      <c r="R19" s="337"/>
    </row>
    <row r="20" spans="1:18" s="332" customFormat="1" ht="20.25" customHeight="1" x14ac:dyDescent="0.45">
      <c r="A20" s="332" t="s">
        <v>109</v>
      </c>
      <c r="E20" s="252">
        <v>1428.143</v>
      </c>
      <c r="F20" s="249">
        <v>84</v>
      </c>
      <c r="G20" s="251" t="s">
        <v>21</v>
      </c>
      <c r="H20" s="251" t="s">
        <v>20</v>
      </c>
      <c r="I20" s="250">
        <v>3</v>
      </c>
      <c r="J20" s="249">
        <v>15</v>
      </c>
      <c r="K20" s="250">
        <v>16</v>
      </c>
      <c r="L20" s="249">
        <v>225</v>
      </c>
      <c r="M20" s="347" t="s">
        <v>392</v>
      </c>
      <c r="N20" s="347"/>
      <c r="O20" s="346"/>
      <c r="Q20" s="337"/>
      <c r="R20" s="337"/>
    </row>
    <row r="21" spans="1:18" s="332" customFormat="1" ht="20.25" customHeight="1" x14ac:dyDescent="0.45">
      <c r="A21" s="332" t="s">
        <v>107</v>
      </c>
      <c r="E21" s="252">
        <v>541.99400000000003</v>
      </c>
      <c r="F21" s="249">
        <v>28</v>
      </c>
      <c r="G21" s="251" t="s">
        <v>21</v>
      </c>
      <c r="H21" s="251" t="s">
        <v>20</v>
      </c>
      <c r="I21" s="250">
        <v>3</v>
      </c>
      <c r="J21" s="249">
        <v>9</v>
      </c>
      <c r="K21" s="250">
        <v>10</v>
      </c>
      <c r="L21" s="249">
        <v>133</v>
      </c>
      <c r="M21" s="347" t="s">
        <v>391</v>
      </c>
      <c r="N21" s="347"/>
      <c r="Q21" s="337"/>
      <c r="R21" s="337"/>
    </row>
    <row r="22" spans="1:18" s="332" customFormat="1" ht="20.25" customHeight="1" x14ac:dyDescent="0.45">
      <c r="A22" s="332" t="s">
        <v>105</v>
      </c>
      <c r="E22" s="252">
        <v>676.98099999999999</v>
      </c>
      <c r="F22" s="249">
        <v>37</v>
      </c>
      <c r="G22" s="251" t="s">
        <v>21</v>
      </c>
      <c r="H22" s="251" t="s">
        <v>20</v>
      </c>
      <c r="I22" s="250">
        <v>6</v>
      </c>
      <c r="J22" s="249">
        <v>12</v>
      </c>
      <c r="K22" s="250">
        <v>15</v>
      </c>
      <c r="L22" s="249">
        <v>195</v>
      </c>
      <c r="M22" s="347" t="s">
        <v>390</v>
      </c>
      <c r="N22" s="347"/>
      <c r="Q22" s="337"/>
      <c r="R22" s="337"/>
    </row>
    <row r="23" spans="1:18" s="332" customFormat="1" ht="20.25" customHeight="1" x14ac:dyDescent="0.45">
      <c r="A23" s="332" t="s">
        <v>103</v>
      </c>
      <c r="E23" s="252">
        <v>297.76900000000001</v>
      </c>
      <c r="F23" s="249">
        <v>50</v>
      </c>
      <c r="G23" s="251" t="s">
        <v>21</v>
      </c>
      <c r="H23" s="251" t="s">
        <v>20</v>
      </c>
      <c r="I23" s="250">
        <v>3</v>
      </c>
      <c r="J23" s="249">
        <v>6</v>
      </c>
      <c r="K23" s="250">
        <v>7</v>
      </c>
      <c r="L23" s="249">
        <v>72</v>
      </c>
      <c r="M23" s="347" t="s">
        <v>389</v>
      </c>
      <c r="N23" s="347"/>
      <c r="Q23" s="337"/>
      <c r="R23" s="337"/>
    </row>
    <row r="24" spans="1:18" s="332" customFormat="1" ht="20.25" customHeight="1" x14ac:dyDescent="0.45">
      <c r="A24" s="332" t="s">
        <v>101</v>
      </c>
      <c r="E24" s="252">
        <v>305.02800000000002</v>
      </c>
      <c r="F24" s="249">
        <v>101</v>
      </c>
      <c r="G24" s="251" t="s">
        <v>21</v>
      </c>
      <c r="H24" s="251">
        <v>1</v>
      </c>
      <c r="I24" s="250">
        <v>2</v>
      </c>
      <c r="J24" s="249">
        <v>9</v>
      </c>
      <c r="K24" s="250">
        <v>10</v>
      </c>
      <c r="L24" s="249">
        <v>122</v>
      </c>
      <c r="M24" s="347" t="s">
        <v>388</v>
      </c>
      <c r="N24" s="347"/>
      <c r="Q24" s="337"/>
      <c r="R24" s="337"/>
    </row>
    <row r="25" spans="1:18" s="332" customFormat="1" ht="20.25" customHeight="1" x14ac:dyDescent="0.45">
      <c r="A25" s="332" t="s">
        <v>99</v>
      </c>
      <c r="E25" s="252">
        <v>600.64800000000002</v>
      </c>
      <c r="F25" s="249">
        <v>97</v>
      </c>
      <c r="G25" s="251" t="s">
        <v>21</v>
      </c>
      <c r="H25" s="251" t="s">
        <v>20</v>
      </c>
      <c r="I25" s="250">
        <v>1</v>
      </c>
      <c r="J25" s="249">
        <v>13</v>
      </c>
      <c r="K25" s="250">
        <v>13</v>
      </c>
      <c r="L25" s="249">
        <v>151</v>
      </c>
      <c r="M25" s="347" t="s">
        <v>387</v>
      </c>
      <c r="N25" s="347"/>
      <c r="Q25" s="337"/>
      <c r="R25" s="337"/>
    </row>
    <row r="26" spans="1:18" s="332" customFormat="1" ht="20.25" customHeight="1" x14ac:dyDescent="0.45">
      <c r="A26" s="332" t="s">
        <v>97</v>
      </c>
      <c r="E26" s="252">
        <v>1374.3209999999999</v>
      </c>
      <c r="F26" s="249">
        <v>34</v>
      </c>
      <c r="G26" s="251" t="s">
        <v>21</v>
      </c>
      <c r="H26" s="251">
        <v>1</v>
      </c>
      <c r="I26" s="250">
        <v>6</v>
      </c>
      <c r="J26" s="249">
        <v>12</v>
      </c>
      <c r="K26" s="250">
        <v>16</v>
      </c>
      <c r="L26" s="249">
        <v>215</v>
      </c>
      <c r="M26" s="347" t="s">
        <v>429</v>
      </c>
      <c r="N26" s="347"/>
      <c r="O26" s="346"/>
      <c r="Q26" s="337"/>
      <c r="R26" s="337"/>
    </row>
    <row r="27" spans="1:18" s="332" customFormat="1" ht="20.25" customHeight="1" x14ac:dyDescent="0.45">
      <c r="A27" s="332" t="s">
        <v>95</v>
      </c>
      <c r="E27" s="252">
        <v>896.87099999999998</v>
      </c>
      <c r="F27" s="249">
        <v>60</v>
      </c>
      <c r="G27" s="251" t="s">
        <v>21</v>
      </c>
      <c r="H27" s="251" t="s">
        <v>20</v>
      </c>
      <c r="I27" s="250">
        <v>2</v>
      </c>
      <c r="J27" s="249">
        <v>11</v>
      </c>
      <c r="K27" s="250">
        <v>12</v>
      </c>
      <c r="L27" s="249">
        <v>212</v>
      </c>
      <c r="M27" s="347" t="s">
        <v>428</v>
      </c>
      <c r="N27" s="347"/>
      <c r="O27" s="346"/>
      <c r="Q27" s="337"/>
      <c r="R27" s="337"/>
    </row>
    <row r="28" spans="1:18" s="332" customFormat="1" ht="20.25" customHeight="1" x14ac:dyDescent="0.45">
      <c r="A28" s="332" t="s">
        <v>94</v>
      </c>
      <c r="E28" s="252">
        <v>495.17500000000001</v>
      </c>
      <c r="F28" s="249">
        <v>65</v>
      </c>
      <c r="G28" s="251" t="s">
        <v>21</v>
      </c>
      <c r="H28" s="251" t="s">
        <v>20</v>
      </c>
      <c r="I28" s="250">
        <v>3</v>
      </c>
      <c r="J28" s="249">
        <v>9</v>
      </c>
      <c r="K28" s="250">
        <v>10</v>
      </c>
      <c r="L28" s="249">
        <v>120</v>
      </c>
      <c r="M28" s="347" t="s">
        <v>382</v>
      </c>
      <c r="N28" s="347"/>
      <c r="Q28" s="337"/>
      <c r="R28" s="337"/>
    </row>
    <row r="29" spans="1:18" s="332" customFormat="1" ht="20.25" hidden="1" customHeight="1" x14ac:dyDescent="0.45">
      <c r="A29" s="332" t="s">
        <v>92</v>
      </c>
      <c r="E29" s="252">
        <v>540.56700000000001</v>
      </c>
      <c r="F29" s="249">
        <v>98</v>
      </c>
      <c r="G29" s="251" t="s">
        <v>21</v>
      </c>
      <c r="H29" s="251" t="s">
        <v>20</v>
      </c>
      <c r="I29" s="250">
        <v>1</v>
      </c>
      <c r="J29" s="249">
        <v>9</v>
      </c>
      <c r="K29" s="250">
        <v>9</v>
      </c>
      <c r="L29" s="249">
        <v>133</v>
      </c>
      <c r="M29" s="347" t="s">
        <v>381</v>
      </c>
      <c r="N29" s="347"/>
      <c r="Q29" s="337"/>
      <c r="R29" s="337"/>
    </row>
    <row r="30" spans="1:18" ht="12.75" customHeight="1" x14ac:dyDescent="0.5">
      <c r="A30" s="133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Q30" s="167"/>
      <c r="R30" s="167"/>
    </row>
    <row r="31" spans="1:18" ht="9.75" customHeight="1" x14ac:dyDescent="0.5">
      <c r="A31" s="16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164"/>
      <c r="N31" s="94"/>
      <c r="Q31" s="166"/>
      <c r="R31" s="166"/>
    </row>
    <row r="32" spans="1:18" ht="23.25" customHeight="1" x14ac:dyDescent="0.5">
      <c r="A32" s="96"/>
      <c r="B32" s="96" t="s">
        <v>0</v>
      </c>
      <c r="C32" s="97">
        <v>1.4</v>
      </c>
      <c r="D32" s="96" t="s">
        <v>1010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Q32" s="135"/>
      <c r="R32" s="135"/>
    </row>
    <row r="33" spans="1:18" x14ac:dyDescent="0.5">
      <c r="A33" s="95"/>
      <c r="B33" s="96" t="s">
        <v>17</v>
      </c>
      <c r="C33" s="97">
        <v>1.4</v>
      </c>
      <c r="D33" s="96" t="s">
        <v>1011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2"/>
      <c r="Q33" s="134"/>
      <c r="R33" s="134"/>
    </row>
    <row r="34" spans="1:18" ht="9.75" customHeight="1" x14ac:dyDescent="0.5">
      <c r="A34" s="95"/>
      <c r="B34" s="95"/>
      <c r="C34" s="97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2"/>
      <c r="Q34" s="134"/>
      <c r="R34" s="134"/>
    </row>
    <row r="35" spans="1:18" x14ac:dyDescent="0.5">
      <c r="A35" s="567" t="s">
        <v>144</v>
      </c>
      <c r="B35" s="568"/>
      <c r="C35" s="568"/>
      <c r="D35" s="569"/>
      <c r="E35" s="159"/>
      <c r="F35" s="159" t="s">
        <v>427</v>
      </c>
      <c r="G35" s="574" t="s">
        <v>426</v>
      </c>
      <c r="H35" s="575"/>
      <c r="I35" s="575"/>
      <c r="J35" s="575"/>
      <c r="K35" s="575"/>
      <c r="L35" s="576"/>
      <c r="M35" s="577" t="s">
        <v>74</v>
      </c>
      <c r="N35" s="568"/>
      <c r="O35" s="92"/>
      <c r="Q35" s="134"/>
      <c r="R35" s="134"/>
    </row>
    <row r="36" spans="1:18" x14ac:dyDescent="0.5">
      <c r="A36" s="570"/>
      <c r="B36" s="570"/>
      <c r="C36" s="570"/>
      <c r="D36" s="571"/>
      <c r="E36" s="146"/>
      <c r="F36" s="259" t="s">
        <v>425</v>
      </c>
      <c r="G36" s="262"/>
      <c r="H36" s="261"/>
      <c r="I36" s="261"/>
      <c r="J36" s="35"/>
      <c r="K36" s="146"/>
      <c r="L36" s="146"/>
      <c r="M36" s="578"/>
      <c r="N36" s="570"/>
      <c r="O36" s="92"/>
      <c r="Q36" s="134"/>
      <c r="R36" s="134"/>
    </row>
    <row r="37" spans="1:18" x14ac:dyDescent="0.5">
      <c r="A37" s="570"/>
      <c r="B37" s="570"/>
      <c r="C37" s="570"/>
      <c r="D37" s="571"/>
      <c r="E37" s="146"/>
      <c r="F37" s="146" t="s">
        <v>424</v>
      </c>
      <c r="G37" s="35"/>
      <c r="H37" s="260"/>
      <c r="I37" s="260"/>
      <c r="J37" s="146" t="s">
        <v>423</v>
      </c>
      <c r="K37" s="146"/>
      <c r="L37" s="146"/>
      <c r="M37" s="578"/>
      <c r="N37" s="570"/>
      <c r="O37" s="92"/>
      <c r="Q37" s="134"/>
      <c r="R37" s="134"/>
    </row>
    <row r="38" spans="1:18" x14ac:dyDescent="0.5">
      <c r="A38" s="570"/>
      <c r="B38" s="570"/>
      <c r="C38" s="570"/>
      <c r="D38" s="571"/>
      <c r="E38" s="146" t="s">
        <v>171</v>
      </c>
      <c r="F38" s="146" t="s">
        <v>422</v>
      </c>
      <c r="G38" s="259"/>
      <c r="H38" s="146"/>
      <c r="I38" s="146"/>
      <c r="J38" s="258" t="s">
        <v>421</v>
      </c>
      <c r="K38" s="146"/>
      <c r="L38" s="146"/>
      <c r="M38" s="578"/>
      <c r="N38" s="570"/>
      <c r="O38" s="92"/>
      <c r="Q38" s="151"/>
      <c r="R38" s="151"/>
    </row>
    <row r="39" spans="1:18" x14ac:dyDescent="0.5">
      <c r="A39" s="570"/>
      <c r="B39" s="570"/>
      <c r="C39" s="570"/>
      <c r="D39" s="571"/>
      <c r="E39" s="146" t="s">
        <v>170</v>
      </c>
      <c r="F39" s="146" t="s">
        <v>420</v>
      </c>
      <c r="G39" s="259" t="s">
        <v>419</v>
      </c>
      <c r="H39" s="146" t="s">
        <v>418</v>
      </c>
      <c r="I39" s="146" t="s">
        <v>417</v>
      </c>
      <c r="J39" s="146" t="s">
        <v>407</v>
      </c>
      <c r="K39" s="146"/>
      <c r="L39" s="146"/>
      <c r="M39" s="578"/>
      <c r="N39" s="570"/>
      <c r="O39" s="92"/>
      <c r="Q39" s="134"/>
      <c r="R39" s="134"/>
    </row>
    <row r="40" spans="1:18" x14ac:dyDescent="0.5">
      <c r="A40" s="570"/>
      <c r="B40" s="570"/>
      <c r="C40" s="570"/>
      <c r="D40" s="571"/>
      <c r="E40" s="146" t="s">
        <v>169</v>
      </c>
      <c r="F40" s="146" t="s">
        <v>416</v>
      </c>
      <c r="G40" s="259" t="s">
        <v>415</v>
      </c>
      <c r="H40" s="259" t="s">
        <v>414</v>
      </c>
      <c r="I40" s="146" t="s">
        <v>407</v>
      </c>
      <c r="J40" s="146" t="s">
        <v>413</v>
      </c>
      <c r="K40" s="146" t="s">
        <v>412</v>
      </c>
      <c r="L40" s="146" t="s">
        <v>411</v>
      </c>
      <c r="M40" s="578"/>
      <c r="N40" s="570"/>
      <c r="O40" s="92"/>
      <c r="Q40" s="134"/>
      <c r="R40" s="134"/>
    </row>
    <row r="41" spans="1:18" x14ac:dyDescent="0.5">
      <c r="A41" s="572"/>
      <c r="B41" s="572"/>
      <c r="C41" s="572"/>
      <c r="D41" s="573"/>
      <c r="E41" s="150" t="s">
        <v>168</v>
      </c>
      <c r="F41" s="150" t="s">
        <v>410</v>
      </c>
      <c r="G41" s="150" t="s">
        <v>409</v>
      </c>
      <c r="H41" s="150" t="s">
        <v>409</v>
      </c>
      <c r="I41" s="150" t="s">
        <v>409</v>
      </c>
      <c r="J41" s="150" t="s">
        <v>408</v>
      </c>
      <c r="K41" s="150" t="s">
        <v>407</v>
      </c>
      <c r="L41" s="150" t="s">
        <v>406</v>
      </c>
      <c r="M41" s="579"/>
      <c r="N41" s="572"/>
      <c r="O41" s="92"/>
      <c r="Q41" s="134"/>
      <c r="R41" s="134"/>
    </row>
    <row r="42" spans="1:18" ht="3" customHeight="1" x14ac:dyDescent="0.5">
      <c r="A42" s="147"/>
      <c r="B42" s="147"/>
      <c r="C42" s="147"/>
      <c r="D42" s="147"/>
      <c r="E42" s="146"/>
      <c r="F42" s="146"/>
      <c r="G42" s="258"/>
      <c r="H42" s="258"/>
      <c r="I42" s="257"/>
      <c r="J42" s="146"/>
      <c r="K42" s="257"/>
      <c r="L42" s="256"/>
      <c r="M42" s="255"/>
      <c r="N42" s="147"/>
      <c r="O42" s="92"/>
      <c r="Q42" s="134"/>
      <c r="R42" s="134"/>
    </row>
    <row r="43" spans="1:18" s="331" customFormat="1" ht="21" customHeight="1" x14ac:dyDescent="0.5">
      <c r="A43" s="332" t="s">
        <v>90</v>
      </c>
      <c r="B43" s="332"/>
      <c r="C43" s="332"/>
      <c r="D43" s="332"/>
      <c r="E43" s="252">
        <v>782.85299999999995</v>
      </c>
      <c r="F43" s="249">
        <v>36</v>
      </c>
      <c r="G43" s="251" t="s">
        <v>21</v>
      </c>
      <c r="H43" s="251" t="s">
        <v>20</v>
      </c>
      <c r="I43" s="250">
        <v>2</v>
      </c>
      <c r="J43" s="249">
        <v>11</v>
      </c>
      <c r="K43" s="250">
        <v>11</v>
      </c>
      <c r="L43" s="249">
        <v>127</v>
      </c>
      <c r="M43" s="347" t="s">
        <v>380</v>
      </c>
      <c r="N43" s="347"/>
      <c r="Q43" s="337"/>
      <c r="R43" s="337"/>
    </row>
    <row r="44" spans="1:18" s="331" customFormat="1" ht="21" customHeight="1" x14ac:dyDescent="0.5">
      <c r="A44" s="332" t="s">
        <v>88</v>
      </c>
      <c r="B44" s="332"/>
      <c r="C44" s="332"/>
      <c r="D44" s="332"/>
      <c r="E44" s="252">
        <v>203.60499999999999</v>
      </c>
      <c r="F44" s="249">
        <v>22</v>
      </c>
      <c r="G44" s="251" t="s">
        <v>21</v>
      </c>
      <c r="H44" s="251" t="s">
        <v>20</v>
      </c>
      <c r="I44" s="250">
        <v>2</v>
      </c>
      <c r="J44" s="249">
        <v>4</v>
      </c>
      <c r="K44" s="250">
        <v>5</v>
      </c>
      <c r="L44" s="249">
        <v>46</v>
      </c>
      <c r="M44" s="37" t="s">
        <v>379</v>
      </c>
      <c r="N44" s="332"/>
      <c r="Q44" s="337"/>
      <c r="R44" s="337"/>
    </row>
    <row r="45" spans="1:18" s="331" customFormat="1" ht="21" customHeight="1" x14ac:dyDescent="0.5">
      <c r="A45" s="332" t="s">
        <v>86</v>
      </c>
      <c r="B45" s="332"/>
      <c r="C45" s="332"/>
      <c r="D45" s="332"/>
      <c r="E45" s="252">
        <v>1247.068</v>
      </c>
      <c r="F45" s="249">
        <v>45</v>
      </c>
      <c r="G45" s="251" t="s">
        <v>21</v>
      </c>
      <c r="H45" s="251">
        <v>1</v>
      </c>
      <c r="I45" s="250">
        <v>4</v>
      </c>
      <c r="J45" s="249">
        <v>11</v>
      </c>
      <c r="K45" s="250">
        <v>12</v>
      </c>
      <c r="L45" s="249">
        <v>157</v>
      </c>
      <c r="M45" s="37" t="s">
        <v>378</v>
      </c>
      <c r="N45" s="332"/>
      <c r="Q45" s="337"/>
      <c r="R45" s="337"/>
    </row>
    <row r="46" spans="1:18" s="331" customFormat="1" ht="21" customHeight="1" x14ac:dyDescent="0.5">
      <c r="A46" s="332" t="s">
        <v>84</v>
      </c>
      <c r="B46" s="332"/>
      <c r="C46" s="332"/>
      <c r="D46" s="332"/>
      <c r="E46" s="252">
        <v>1825.1679999999999</v>
      </c>
      <c r="F46" s="249">
        <v>85</v>
      </c>
      <c r="G46" s="251" t="s">
        <v>21</v>
      </c>
      <c r="H46" s="251">
        <v>1</v>
      </c>
      <c r="I46" s="250">
        <v>5</v>
      </c>
      <c r="J46" s="249">
        <v>9</v>
      </c>
      <c r="K46" s="250">
        <v>12</v>
      </c>
      <c r="L46" s="249">
        <v>219</v>
      </c>
      <c r="M46" s="37" t="s">
        <v>377</v>
      </c>
      <c r="N46" s="332"/>
      <c r="Q46" s="337"/>
      <c r="R46" s="337"/>
    </row>
    <row r="47" spans="1:18" s="331" customFormat="1" ht="21" customHeight="1" x14ac:dyDescent="0.5">
      <c r="A47" s="332" t="s">
        <v>82</v>
      </c>
      <c r="B47" s="332"/>
      <c r="C47" s="332"/>
      <c r="D47" s="332"/>
      <c r="E47" s="252">
        <v>590.44799999999998</v>
      </c>
      <c r="F47" s="249">
        <v>52</v>
      </c>
      <c r="G47" s="251" t="s">
        <v>21</v>
      </c>
      <c r="H47" s="251" t="s">
        <v>20</v>
      </c>
      <c r="I47" s="250">
        <v>2</v>
      </c>
      <c r="J47" s="249">
        <v>7</v>
      </c>
      <c r="K47" s="250">
        <v>9</v>
      </c>
      <c r="L47" s="249">
        <v>104</v>
      </c>
      <c r="M47" s="37" t="s">
        <v>376</v>
      </c>
      <c r="N47" s="332"/>
      <c r="Q47" s="337"/>
      <c r="R47" s="337"/>
    </row>
    <row r="48" spans="1:18" s="331" customFormat="1" ht="21" customHeight="1" x14ac:dyDescent="0.5">
      <c r="A48" s="332" t="s">
        <v>80</v>
      </c>
      <c r="B48" s="332"/>
      <c r="C48" s="332"/>
      <c r="D48" s="332"/>
      <c r="E48" s="252">
        <v>107.258</v>
      </c>
      <c r="F48" s="249">
        <v>130</v>
      </c>
      <c r="G48" s="251" t="s">
        <v>21</v>
      </c>
      <c r="H48" s="251" t="s">
        <v>20</v>
      </c>
      <c r="I48" s="250">
        <v>1</v>
      </c>
      <c r="J48" s="249">
        <v>4</v>
      </c>
      <c r="K48" s="250">
        <v>5</v>
      </c>
      <c r="L48" s="249">
        <v>56</v>
      </c>
      <c r="M48" s="37" t="s">
        <v>375</v>
      </c>
      <c r="N48" s="332"/>
      <c r="Q48" s="337"/>
      <c r="R48" s="337"/>
    </row>
    <row r="49" spans="1:18" s="331" customFormat="1" ht="21" customHeight="1" x14ac:dyDescent="0.5">
      <c r="A49" s="332" t="s">
        <v>78</v>
      </c>
      <c r="B49" s="332"/>
      <c r="C49" s="332"/>
      <c r="D49" s="332"/>
      <c r="E49" s="252">
        <v>193.40700000000001</v>
      </c>
      <c r="F49" s="249">
        <v>75</v>
      </c>
      <c r="G49" s="251" t="s">
        <v>21</v>
      </c>
      <c r="H49" s="251" t="s">
        <v>20</v>
      </c>
      <c r="I49" s="250">
        <v>2</v>
      </c>
      <c r="J49" s="249">
        <v>4</v>
      </c>
      <c r="K49" s="250">
        <v>5</v>
      </c>
      <c r="L49" s="249">
        <v>65</v>
      </c>
      <c r="M49" s="37" t="s">
        <v>374</v>
      </c>
      <c r="N49" s="332"/>
      <c r="Q49" s="337"/>
      <c r="R49" s="337"/>
    </row>
    <row r="50" spans="1:18" s="331" customFormat="1" ht="21" customHeight="1" x14ac:dyDescent="0.5">
      <c r="A50" s="332" t="s">
        <v>41</v>
      </c>
      <c r="B50" s="332"/>
      <c r="C50" s="332"/>
      <c r="D50" s="332"/>
      <c r="E50" s="252">
        <v>1129.9960000000001</v>
      </c>
      <c r="F50" s="249">
        <v>70</v>
      </c>
      <c r="G50" s="251" t="s">
        <v>21</v>
      </c>
      <c r="H50" s="251" t="s">
        <v>20</v>
      </c>
      <c r="I50" s="250">
        <v>1</v>
      </c>
      <c r="J50" s="249">
        <v>5</v>
      </c>
      <c r="K50" s="250">
        <v>5</v>
      </c>
      <c r="L50" s="249">
        <v>83</v>
      </c>
      <c r="M50" s="37" t="s">
        <v>373</v>
      </c>
      <c r="N50" s="332"/>
      <c r="Q50" s="337"/>
      <c r="R50" s="337"/>
    </row>
    <row r="51" spans="1:18" s="331" customFormat="1" ht="21" customHeight="1" x14ac:dyDescent="0.5">
      <c r="A51" s="332" t="s">
        <v>39</v>
      </c>
      <c r="B51" s="332"/>
      <c r="C51" s="332"/>
      <c r="D51" s="332"/>
      <c r="E51" s="252">
        <v>357.46499999999997</v>
      </c>
      <c r="F51" s="249">
        <v>90</v>
      </c>
      <c r="G51" s="251" t="s">
        <v>21</v>
      </c>
      <c r="H51" s="251" t="s">
        <v>20</v>
      </c>
      <c r="I51" s="250" t="s">
        <v>20</v>
      </c>
      <c r="J51" s="249">
        <v>4</v>
      </c>
      <c r="K51" s="250">
        <v>4</v>
      </c>
      <c r="L51" s="249">
        <v>59</v>
      </c>
      <c r="M51" s="37" t="s">
        <v>405</v>
      </c>
      <c r="N51" s="332"/>
      <c r="Q51" s="337"/>
      <c r="R51" s="337"/>
    </row>
    <row r="52" spans="1:18" s="331" customFormat="1" ht="21" customHeight="1" x14ac:dyDescent="0.5">
      <c r="A52" s="332" t="s">
        <v>37</v>
      </c>
      <c r="B52" s="332"/>
      <c r="C52" s="332"/>
      <c r="D52" s="332"/>
      <c r="E52" s="252">
        <v>255.52199999999999</v>
      </c>
      <c r="F52" s="249">
        <v>110</v>
      </c>
      <c r="G52" s="251" t="s">
        <v>21</v>
      </c>
      <c r="H52" s="251" t="s">
        <v>20</v>
      </c>
      <c r="I52" s="250">
        <v>1</v>
      </c>
      <c r="J52" s="249">
        <v>3</v>
      </c>
      <c r="K52" s="250">
        <v>4</v>
      </c>
      <c r="L52" s="249">
        <v>46</v>
      </c>
      <c r="M52" s="37" t="s">
        <v>404</v>
      </c>
      <c r="N52" s="332"/>
      <c r="Q52" s="337"/>
      <c r="R52" s="337"/>
    </row>
    <row r="53" spans="1:18" s="331" customFormat="1" ht="21" customHeight="1" x14ac:dyDescent="0.5">
      <c r="A53" s="332" t="s">
        <v>35</v>
      </c>
      <c r="B53" s="332"/>
      <c r="C53" s="332"/>
      <c r="D53" s="332"/>
      <c r="E53" s="252">
        <v>359.52199999999999</v>
      </c>
      <c r="F53" s="249">
        <v>45</v>
      </c>
      <c r="G53" s="251" t="s">
        <v>21</v>
      </c>
      <c r="H53" s="251" t="s">
        <v>20</v>
      </c>
      <c r="I53" s="250">
        <v>2</v>
      </c>
      <c r="J53" s="249">
        <v>4</v>
      </c>
      <c r="K53" s="250">
        <v>5</v>
      </c>
      <c r="L53" s="249">
        <v>75</v>
      </c>
      <c r="M53" s="37" t="s">
        <v>403</v>
      </c>
      <c r="N53" s="332"/>
      <c r="Q53" s="339"/>
      <c r="R53" s="337"/>
    </row>
    <row r="54" spans="1:18" s="331" customFormat="1" ht="21" customHeight="1" x14ac:dyDescent="0.5">
      <c r="A54" s="332" t="s">
        <v>33</v>
      </c>
      <c r="B54" s="332"/>
      <c r="C54" s="332"/>
      <c r="D54" s="332"/>
      <c r="E54" s="252">
        <v>308.45699999999999</v>
      </c>
      <c r="F54" s="249">
        <v>120</v>
      </c>
      <c r="G54" s="251" t="s">
        <v>21</v>
      </c>
      <c r="H54" s="251" t="s">
        <v>20</v>
      </c>
      <c r="I54" s="250">
        <v>5</v>
      </c>
      <c r="J54" s="253">
        <v>0</v>
      </c>
      <c r="K54" s="250">
        <v>4</v>
      </c>
      <c r="L54" s="249">
        <v>59</v>
      </c>
      <c r="M54" s="37" t="s">
        <v>402</v>
      </c>
      <c r="N54" s="332"/>
      <c r="Q54" s="339"/>
      <c r="R54" s="337"/>
    </row>
    <row r="55" spans="1:18" s="331" customFormat="1" ht="21" customHeight="1" x14ac:dyDescent="0.5">
      <c r="A55" s="332" t="s">
        <v>31</v>
      </c>
      <c r="B55" s="332"/>
      <c r="C55" s="332"/>
      <c r="D55" s="332"/>
      <c r="E55" s="252">
        <v>106.893</v>
      </c>
      <c r="F55" s="249">
        <v>103</v>
      </c>
      <c r="G55" s="251" t="s">
        <v>21</v>
      </c>
      <c r="H55" s="251" t="s">
        <v>20</v>
      </c>
      <c r="I55" s="250">
        <v>1</v>
      </c>
      <c r="J55" s="249">
        <v>4</v>
      </c>
      <c r="K55" s="250">
        <v>4</v>
      </c>
      <c r="L55" s="249">
        <v>45</v>
      </c>
      <c r="M55" s="37" t="s">
        <v>401</v>
      </c>
      <c r="N55" s="332"/>
      <c r="Q55" s="339"/>
    </row>
    <row r="56" spans="1:18" s="331" customFormat="1" ht="21" customHeight="1" x14ac:dyDescent="0.5">
      <c r="A56" s="332" t="s">
        <v>29</v>
      </c>
      <c r="B56" s="332"/>
      <c r="C56" s="332"/>
      <c r="D56" s="332"/>
      <c r="E56" s="252">
        <v>162.82499999999999</v>
      </c>
      <c r="F56" s="249">
        <v>85</v>
      </c>
      <c r="G56" s="251" t="s">
        <v>21</v>
      </c>
      <c r="H56" s="251" t="s">
        <v>20</v>
      </c>
      <c r="I56" s="250">
        <v>1</v>
      </c>
      <c r="J56" s="249">
        <v>5</v>
      </c>
      <c r="K56" s="250">
        <v>5</v>
      </c>
      <c r="L56" s="249">
        <v>50</v>
      </c>
      <c r="M56" s="37" t="s">
        <v>400</v>
      </c>
      <c r="N56" s="332"/>
      <c r="Q56" s="339"/>
    </row>
    <row r="57" spans="1:18" s="331" customFormat="1" ht="21" customHeight="1" x14ac:dyDescent="0.5">
      <c r="A57" s="332" t="s">
        <v>27</v>
      </c>
      <c r="B57" s="332"/>
      <c r="C57" s="332"/>
      <c r="D57" s="332"/>
      <c r="E57" s="252">
        <v>254.09299999999999</v>
      </c>
      <c r="F57" s="249">
        <v>18</v>
      </c>
      <c r="G57" s="251" t="s">
        <v>21</v>
      </c>
      <c r="H57" s="251" t="s">
        <v>20</v>
      </c>
      <c r="I57" s="250">
        <v>1</v>
      </c>
      <c r="J57" s="249">
        <v>5</v>
      </c>
      <c r="K57" s="250">
        <v>5</v>
      </c>
      <c r="L57" s="249">
        <v>61</v>
      </c>
      <c r="M57" s="37" t="s">
        <v>361</v>
      </c>
      <c r="N57" s="332"/>
    </row>
    <row r="58" spans="1:18" ht="4.5" customHeight="1" x14ac:dyDescent="0.5">
      <c r="A58" s="132"/>
      <c r="B58" s="132"/>
      <c r="C58" s="132"/>
      <c r="D58" s="132"/>
      <c r="E58" s="131"/>
      <c r="F58" s="247"/>
      <c r="G58" s="248"/>
      <c r="H58" s="248"/>
      <c r="I58" s="132"/>
      <c r="J58" s="247"/>
      <c r="K58" s="132"/>
      <c r="L58" s="247"/>
      <c r="M58" s="131"/>
      <c r="N58" s="132"/>
      <c r="O58" s="92"/>
    </row>
    <row r="59" spans="1:18" ht="7.5" customHeight="1" x14ac:dyDescent="0.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94"/>
      <c r="N59" s="35"/>
      <c r="O59" s="92"/>
    </row>
    <row r="60" spans="1:18" ht="16.5" customHeight="1" x14ac:dyDescent="0.5">
      <c r="A60" s="35"/>
      <c r="B60" s="35" t="s">
        <v>165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92"/>
    </row>
    <row r="61" spans="1:18" ht="16.5" customHeight="1" x14ac:dyDescent="0.5">
      <c r="B61" s="35" t="s">
        <v>164</v>
      </c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92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ageMargins left="0.55118110236220474" right="0.35433070866141736" top="0.59055118110236227" bottom="0" header="0.51181102362204722" footer="0.3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showGridLines="0" topLeftCell="A3" zoomScaleNormal="100" workbookViewId="0">
      <selection activeCell="A7" sqref="A7:D8"/>
    </sheetView>
  </sheetViews>
  <sheetFormatPr defaultColWidth="9.140625" defaultRowHeight="21.75" x14ac:dyDescent="0.5"/>
  <cols>
    <col min="1" max="1" width="0.85546875" style="5" customWidth="1"/>
    <col min="2" max="2" width="6" style="5" customWidth="1"/>
    <col min="3" max="3" width="5.42578125" style="5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6.85546875" style="4" customWidth="1"/>
    <col min="14" max="14" width="2.28515625" style="5" customWidth="1"/>
    <col min="15" max="15" width="6.140625" style="5" customWidth="1"/>
    <col min="16" max="16" width="2.28515625" style="93" customWidth="1"/>
    <col min="17" max="18" width="4.140625" style="92" customWidth="1"/>
    <col min="19" max="16384" width="9.140625" style="5"/>
  </cols>
  <sheetData>
    <row r="1" spans="1:18" s="1" customFormat="1" x14ac:dyDescent="0.5">
      <c r="B1" s="1" t="s">
        <v>1006</v>
      </c>
      <c r="C1" s="2"/>
      <c r="D1" s="1" t="s">
        <v>1008</v>
      </c>
      <c r="M1" s="7"/>
      <c r="P1" s="234"/>
      <c r="Q1" s="96"/>
      <c r="R1" s="96"/>
    </row>
    <row r="2" spans="1:18" s="3" customFormat="1" x14ac:dyDescent="0.5">
      <c r="B2" s="1" t="s">
        <v>1007</v>
      </c>
      <c r="C2" s="2"/>
      <c r="D2" s="1" t="s">
        <v>1009</v>
      </c>
      <c r="M2" s="8"/>
      <c r="P2" s="233"/>
      <c r="Q2" s="95"/>
      <c r="R2" s="95"/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P3" s="233"/>
      <c r="Q3" s="95"/>
    </row>
    <row r="4" spans="1:18" s="6" customFormat="1" ht="21.75" customHeight="1" x14ac:dyDescent="0.45">
      <c r="A4" s="589" t="s">
        <v>11</v>
      </c>
      <c r="B4" s="589"/>
      <c r="C4" s="589"/>
      <c r="D4" s="590"/>
      <c r="E4" s="588" t="s">
        <v>457</v>
      </c>
      <c r="F4" s="588"/>
      <c r="G4" s="588"/>
      <c r="H4" s="588"/>
      <c r="I4" s="588" t="s">
        <v>456</v>
      </c>
      <c r="J4" s="588"/>
      <c r="K4" s="588"/>
      <c r="L4" s="588"/>
      <c r="M4" s="583" t="s">
        <v>12</v>
      </c>
      <c r="P4" s="94"/>
      <c r="Q4" s="35"/>
      <c r="R4" s="35"/>
    </row>
    <row r="5" spans="1:18" s="6" customFormat="1" ht="21" customHeight="1" x14ac:dyDescent="0.45">
      <c r="A5" s="591"/>
      <c r="B5" s="591"/>
      <c r="C5" s="591"/>
      <c r="D5" s="592"/>
      <c r="E5" s="272" t="s">
        <v>455</v>
      </c>
      <c r="F5" s="272" t="s">
        <v>454</v>
      </c>
      <c r="G5" s="272" t="s">
        <v>453</v>
      </c>
      <c r="H5" s="272" t="s">
        <v>452</v>
      </c>
      <c r="I5" s="272" t="s">
        <v>451</v>
      </c>
      <c r="J5" s="272" t="s">
        <v>450</v>
      </c>
      <c r="K5" s="272" t="s">
        <v>449</v>
      </c>
      <c r="L5" s="272" t="s">
        <v>448</v>
      </c>
      <c r="M5" s="584"/>
      <c r="P5" s="94"/>
      <c r="Q5" s="35"/>
      <c r="R5" s="35"/>
    </row>
    <row r="6" spans="1:18" s="6" customFormat="1" ht="19.5" x14ac:dyDescent="0.45">
      <c r="A6" s="593"/>
      <c r="B6" s="593"/>
      <c r="C6" s="593"/>
      <c r="D6" s="594"/>
      <c r="E6" s="271" t="s">
        <v>447</v>
      </c>
      <c r="F6" s="271" t="s">
        <v>446</v>
      </c>
      <c r="G6" s="271" t="s">
        <v>443</v>
      </c>
      <c r="H6" s="271" t="s">
        <v>442</v>
      </c>
      <c r="I6" s="271" t="s">
        <v>445</v>
      </c>
      <c r="J6" s="271" t="s">
        <v>444</v>
      </c>
      <c r="K6" s="271" t="s">
        <v>443</v>
      </c>
      <c r="L6" s="271" t="s">
        <v>442</v>
      </c>
      <c r="M6" s="585"/>
      <c r="P6" s="94"/>
      <c r="Q6" s="35"/>
      <c r="R6" s="35"/>
    </row>
    <row r="7" spans="1:18" s="6" customFormat="1" ht="7.9" customHeight="1" x14ac:dyDescent="0.45">
      <c r="A7" s="586"/>
      <c r="B7" s="586"/>
      <c r="C7" s="586"/>
      <c r="D7" s="587"/>
      <c r="E7" s="13"/>
      <c r="F7" s="13"/>
      <c r="G7" s="13"/>
      <c r="H7" s="13"/>
      <c r="I7" s="13"/>
      <c r="J7" s="13"/>
      <c r="K7" s="13"/>
      <c r="L7" s="13"/>
      <c r="M7" s="270"/>
      <c r="P7" s="35"/>
      <c r="Q7" s="35"/>
      <c r="R7" s="35"/>
    </row>
    <row r="8" spans="1:18" s="41" customFormat="1" ht="20.45" customHeight="1" x14ac:dyDescent="0.45">
      <c r="C8" s="31">
        <v>2553</v>
      </c>
      <c r="E8" s="39">
        <v>26416</v>
      </c>
      <c r="F8" s="39">
        <v>16176</v>
      </c>
      <c r="G8" s="39">
        <v>178</v>
      </c>
      <c r="H8" s="39">
        <v>7</v>
      </c>
      <c r="I8" s="38">
        <v>10.561462161148388</v>
      </c>
      <c r="J8" s="38">
        <v>6.2788913036812017</v>
      </c>
      <c r="K8" s="38">
        <v>6.738340399757722</v>
      </c>
      <c r="L8" s="38">
        <v>26.499091459721381</v>
      </c>
      <c r="M8" s="325">
        <v>2010</v>
      </c>
      <c r="P8" s="332"/>
      <c r="Q8" s="332"/>
      <c r="R8" s="332"/>
    </row>
    <row r="9" spans="1:18" s="41" customFormat="1" ht="20.45" customHeight="1" x14ac:dyDescent="0.45">
      <c r="C9" s="31">
        <v>2554</v>
      </c>
      <c r="E9" s="39">
        <v>28657</v>
      </c>
      <c r="F9" s="39">
        <v>16642</v>
      </c>
      <c r="G9" s="39">
        <v>175</v>
      </c>
      <c r="H9" s="39">
        <v>4</v>
      </c>
      <c r="I9" s="38">
        <v>11.132926167831338</v>
      </c>
      <c r="J9" s="38">
        <v>6.4611737501324882</v>
      </c>
      <c r="K9" s="38">
        <v>6.1067104023449774</v>
      </c>
      <c r="L9" s="38">
        <v>13.958195205359948</v>
      </c>
      <c r="M9" s="325">
        <v>2011</v>
      </c>
      <c r="P9" s="332"/>
      <c r="Q9" s="332"/>
      <c r="R9" s="334"/>
    </row>
    <row r="10" spans="1:18" s="41" customFormat="1" ht="20.45" customHeight="1" x14ac:dyDescent="0.45">
      <c r="C10" s="31">
        <v>2555</v>
      </c>
      <c r="E10" s="39">
        <v>28086</v>
      </c>
      <c r="F10" s="39">
        <v>16258</v>
      </c>
      <c r="G10" s="39">
        <v>148</v>
      </c>
      <c r="H10" s="39">
        <v>6</v>
      </c>
      <c r="I10" s="38">
        <v>10.836036941140248</v>
      </c>
      <c r="J10" s="38">
        <v>6.2726016018321644</v>
      </c>
      <c r="K10" s="38">
        <v>5.2695293028555152</v>
      </c>
      <c r="L10" s="38">
        <v>21.362956633198035</v>
      </c>
      <c r="M10" s="325">
        <v>2012</v>
      </c>
      <c r="P10" s="348"/>
      <c r="Q10" s="99"/>
      <c r="R10" s="337"/>
    </row>
    <row r="11" spans="1:18" s="41" customFormat="1" ht="20.45" customHeight="1" x14ac:dyDescent="0.45">
      <c r="C11" s="31">
        <v>2556</v>
      </c>
      <c r="E11" s="39">
        <v>26711</v>
      </c>
      <c r="F11" s="39">
        <v>17330</v>
      </c>
      <c r="G11" s="39">
        <v>165</v>
      </c>
      <c r="H11" s="39">
        <v>3</v>
      </c>
      <c r="I11" s="38">
        <v>10.241103590003124</v>
      </c>
      <c r="J11" s="38">
        <v>6.6443908956891971</v>
      </c>
      <c r="K11" s="38">
        <v>6.1772303545355847</v>
      </c>
      <c r="L11" s="38">
        <v>11.231327917337428</v>
      </c>
      <c r="M11" s="325">
        <v>2013</v>
      </c>
      <c r="P11" s="348"/>
      <c r="Q11" s="348"/>
      <c r="R11" s="337"/>
    </row>
    <row r="12" spans="1:18" s="41" customFormat="1" ht="20.45" customHeight="1" x14ac:dyDescent="0.45">
      <c r="C12" s="31">
        <v>2557</v>
      </c>
      <c r="E12" s="39">
        <v>25838</v>
      </c>
      <c r="F12" s="39">
        <v>17685</v>
      </c>
      <c r="G12" s="39">
        <v>156</v>
      </c>
      <c r="H12" s="39">
        <v>3</v>
      </c>
      <c r="I12" s="38">
        <v>9.8800000000000008</v>
      </c>
      <c r="J12" s="38">
        <v>6.76</v>
      </c>
      <c r="K12" s="38">
        <v>6.04</v>
      </c>
      <c r="L12" s="38">
        <v>11.61</v>
      </c>
      <c r="M12" s="325">
        <v>2014</v>
      </c>
      <c r="P12" s="346"/>
      <c r="Q12" s="332"/>
      <c r="R12" s="337"/>
    </row>
    <row r="13" spans="1:18" s="41" customFormat="1" ht="20.45" customHeight="1" x14ac:dyDescent="0.45">
      <c r="C13" s="31">
        <v>2558</v>
      </c>
      <c r="E13" s="39">
        <v>22646</v>
      </c>
      <c r="F13" s="39">
        <v>18317</v>
      </c>
      <c r="G13" s="39">
        <v>137</v>
      </c>
      <c r="H13" s="39">
        <v>5</v>
      </c>
      <c r="I13" s="38">
        <v>8.6302531416430863</v>
      </c>
      <c r="J13" s="38">
        <v>6.9804975181257802</v>
      </c>
      <c r="K13" s="38">
        <v>6.0496334893579444</v>
      </c>
      <c r="L13" s="38">
        <v>22.078954340722422</v>
      </c>
      <c r="M13" s="325">
        <v>2015</v>
      </c>
      <c r="P13" s="346"/>
      <c r="Q13" s="332"/>
      <c r="R13" s="337"/>
    </row>
    <row r="14" spans="1:18" s="41" customFormat="1" ht="20.45" customHeight="1" x14ac:dyDescent="0.45">
      <c r="A14" s="40"/>
      <c r="B14" s="40"/>
      <c r="C14" s="31">
        <v>2559</v>
      </c>
      <c r="D14" s="40"/>
      <c r="E14" s="39">
        <f>'[1]1.5'!B13</f>
        <v>23762</v>
      </c>
      <c r="F14" s="39">
        <f>'[1]1.5'!C13</f>
        <v>19500</v>
      </c>
      <c r="G14" s="39">
        <f>'[1]1.5'!D13</f>
        <v>121</v>
      </c>
      <c r="H14" s="39">
        <f>'[1]1.5'!E13</f>
        <v>4</v>
      </c>
      <c r="I14" s="38">
        <f>'[1]1.5'!F13</f>
        <v>9.0384932852233835</v>
      </c>
      <c r="J14" s="38">
        <f>'[1]1.5'!G13</f>
        <v>7.4173309932604985</v>
      </c>
      <c r="K14" s="38">
        <f>'[1]1.5'!H13</f>
        <v>5.0921639592626882</v>
      </c>
      <c r="L14" s="38">
        <f>'[1]1.5'!I13</f>
        <v>16.833599865331202</v>
      </c>
      <c r="M14" s="325">
        <v>2016</v>
      </c>
      <c r="P14" s="346"/>
      <c r="Q14" s="332"/>
      <c r="R14" s="337"/>
    </row>
    <row r="15" spans="1:18" s="41" customFormat="1" ht="20.45" customHeight="1" x14ac:dyDescent="0.45">
      <c r="A15" s="40"/>
      <c r="B15" s="40"/>
      <c r="C15" s="31">
        <v>2560</v>
      </c>
      <c r="D15" s="40"/>
      <c r="E15" s="39">
        <v>23148</v>
      </c>
      <c r="F15" s="39">
        <v>18498</v>
      </c>
      <c r="G15" s="39">
        <v>121</v>
      </c>
      <c r="H15" s="39">
        <v>2</v>
      </c>
      <c r="I15" s="38">
        <v>8.7799999999999994</v>
      </c>
      <c r="J15" s="38">
        <v>7.02</v>
      </c>
      <c r="K15" s="38">
        <v>5.23</v>
      </c>
      <c r="L15" s="38">
        <v>8.64</v>
      </c>
      <c r="M15" s="325">
        <v>2017</v>
      </c>
      <c r="P15" s="346"/>
      <c r="Q15" s="332"/>
      <c r="R15" s="337"/>
    </row>
    <row r="16" spans="1:18" s="41" customFormat="1" ht="20.45" customHeight="1" x14ac:dyDescent="0.45">
      <c r="A16" s="431"/>
      <c r="B16" s="431"/>
      <c r="C16" s="432">
        <v>2561</v>
      </c>
      <c r="D16" s="431"/>
      <c r="E16" s="433">
        <v>22013</v>
      </c>
      <c r="F16" s="433">
        <v>18938</v>
      </c>
      <c r="G16" s="433">
        <v>118</v>
      </c>
      <c r="H16" s="433">
        <v>3</v>
      </c>
      <c r="I16" s="434">
        <v>8.6649943406038723</v>
      </c>
      <c r="J16" s="434">
        <v>7.2727064150019887</v>
      </c>
      <c r="K16" s="434">
        <v>5.3604688138827052</v>
      </c>
      <c r="L16" s="434">
        <v>13.62831054376959</v>
      </c>
      <c r="M16" s="435">
        <v>2018</v>
      </c>
      <c r="P16" s="346"/>
      <c r="Q16" s="332"/>
      <c r="R16" s="337"/>
    </row>
    <row r="17" spans="1:256" s="328" customFormat="1" x14ac:dyDescent="0.5">
      <c r="A17" s="40"/>
      <c r="B17" s="326" t="s">
        <v>441</v>
      </c>
      <c r="C17" s="326"/>
      <c r="D17" s="40" t="s">
        <v>440</v>
      </c>
      <c r="E17" s="40"/>
      <c r="F17" s="40"/>
      <c r="G17" s="40"/>
      <c r="H17" s="29" t="s">
        <v>439</v>
      </c>
      <c r="I17" s="40" t="s">
        <v>438</v>
      </c>
      <c r="J17" s="40"/>
      <c r="K17" s="40"/>
      <c r="L17" s="40"/>
      <c r="M17" s="325"/>
      <c r="N17" s="41"/>
      <c r="O17" s="41"/>
      <c r="P17" s="346"/>
      <c r="Q17" s="332"/>
      <c r="R17" s="3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</row>
    <row r="18" spans="1:256" s="328" customFormat="1" x14ac:dyDescent="0.5">
      <c r="A18" s="40"/>
      <c r="B18" s="40"/>
      <c r="C18" s="40"/>
      <c r="D18" s="40" t="s">
        <v>437</v>
      </c>
      <c r="E18" s="40"/>
      <c r="F18" s="40"/>
      <c r="G18" s="40"/>
      <c r="H18" s="41"/>
      <c r="I18" s="40" t="s">
        <v>436</v>
      </c>
      <c r="J18" s="40"/>
      <c r="K18" s="40"/>
      <c r="L18" s="40"/>
      <c r="M18" s="40"/>
      <c r="P18" s="346"/>
      <c r="Q18" s="332"/>
      <c r="R18" s="337"/>
    </row>
    <row r="19" spans="1:256" s="328" customFormat="1" x14ac:dyDescent="0.5">
      <c r="A19" s="40"/>
      <c r="B19" s="40"/>
      <c r="C19" s="40"/>
      <c r="D19" s="40" t="s">
        <v>435</v>
      </c>
      <c r="E19" s="40"/>
      <c r="F19" s="40"/>
      <c r="G19" s="40"/>
      <c r="H19" s="41"/>
      <c r="I19" s="40" t="s">
        <v>434</v>
      </c>
      <c r="J19" s="40"/>
      <c r="K19" s="40"/>
      <c r="L19" s="40"/>
      <c r="M19" s="40"/>
      <c r="P19" s="346"/>
      <c r="Q19" s="332"/>
      <c r="R19" s="337"/>
    </row>
    <row r="20" spans="1:256" s="41" customFormat="1" ht="22.5" customHeight="1" x14ac:dyDescent="0.45">
      <c r="B20" s="326" t="s">
        <v>433</v>
      </c>
      <c r="H20" s="41" t="s">
        <v>432</v>
      </c>
      <c r="M20" s="40"/>
      <c r="P20" s="332"/>
      <c r="Q20" s="332"/>
      <c r="R20" s="337"/>
    </row>
    <row r="21" spans="1:256" x14ac:dyDescent="0.5">
      <c r="P21" s="35"/>
      <c r="Q21" s="35"/>
      <c r="R21" s="134"/>
    </row>
    <row r="22" spans="1:256" x14ac:dyDescent="0.5">
      <c r="P22" s="35"/>
      <c r="Q22" s="35"/>
      <c r="R22" s="134"/>
    </row>
    <row r="23" spans="1:256" x14ac:dyDescent="0.5">
      <c r="P23" s="35"/>
      <c r="Q23" s="35"/>
      <c r="R23" s="134"/>
    </row>
    <row r="24" spans="1:256" x14ac:dyDescent="0.5">
      <c r="P24" s="35"/>
      <c r="Q24" s="35"/>
      <c r="R24" s="134"/>
    </row>
    <row r="25" spans="1:256" x14ac:dyDescent="0.5">
      <c r="P25" s="94"/>
      <c r="Q25" s="35"/>
      <c r="R25" s="134"/>
    </row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showGridLines="0" zoomScaleNormal="100" workbookViewId="0">
      <selection activeCell="H14" sqref="H14"/>
    </sheetView>
  </sheetViews>
  <sheetFormatPr defaultColWidth="9.140625" defaultRowHeight="21.75" x14ac:dyDescent="0.5"/>
  <cols>
    <col min="1" max="1" width="1.5703125" style="92" customWidth="1"/>
    <col min="2" max="2" width="5.85546875" style="92" customWidth="1"/>
    <col min="3" max="3" width="4.140625" style="92" customWidth="1"/>
    <col min="4" max="4" width="9.42578125" style="92" customWidth="1"/>
    <col min="5" max="7" width="8.5703125" style="92" customWidth="1"/>
    <col min="8" max="10" width="8.140625" style="92" customWidth="1"/>
    <col min="11" max="11" width="10.28515625" style="92" customWidth="1"/>
    <col min="12" max="12" width="10.42578125" style="92" customWidth="1"/>
    <col min="13" max="13" width="10" style="92" customWidth="1"/>
    <col min="14" max="14" width="10.5703125" style="92" customWidth="1"/>
    <col min="15" max="15" width="10.140625" style="92" customWidth="1"/>
    <col min="16" max="16" width="10.28515625" style="92" customWidth="1"/>
    <col min="17" max="17" width="2.28515625" style="92" customWidth="1"/>
    <col min="18" max="18" width="27.140625" style="92" customWidth="1"/>
    <col min="19" max="19" width="2.28515625" style="92" customWidth="1"/>
    <col min="20" max="20" width="0.85546875" style="92" customWidth="1"/>
    <col min="21" max="23" width="9.140625" style="92"/>
    <col min="24" max="24" width="2.28515625" style="5" customWidth="1"/>
    <col min="25" max="25" width="6.140625" style="5" customWidth="1"/>
    <col min="26" max="26" width="2.28515625" style="93" customWidth="1"/>
    <col min="27" max="27" width="4.140625" style="92" customWidth="1"/>
    <col min="28" max="16384" width="9.140625" style="92"/>
  </cols>
  <sheetData>
    <row r="1" spans="1:27" s="96" customFormat="1" ht="55.9" customHeight="1" x14ac:dyDescent="0.5">
      <c r="B1" s="96" t="s">
        <v>359</v>
      </c>
      <c r="C1" s="97"/>
      <c r="D1" s="96" t="s">
        <v>1002</v>
      </c>
      <c r="X1" s="1"/>
      <c r="Y1" s="1"/>
      <c r="Z1" s="234"/>
    </row>
    <row r="2" spans="1:27" s="95" customFormat="1" ht="18.600000000000001" customHeight="1" x14ac:dyDescent="0.5">
      <c r="B2" s="96" t="s">
        <v>358</v>
      </c>
      <c r="C2" s="97"/>
      <c r="D2" s="96" t="s">
        <v>1003</v>
      </c>
      <c r="X2" s="3"/>
      <c r="Y2" s="3"/>
      <c r="Z2" s="233"/>
    </row>
    <row r="3" spans="1:27" ht="3.6" customHeight="1" x14ac:dyDescent="0.5">
      <c r="A3" s="93"/>
      <c r="B3" s="93"/>
      <c r="C3" s="93"/>
      <c r="D3" s="93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93"/>
      <c r="R3" s="93"/>
      <c r="Z3" s="233"/>
      <c r="AA3" s="95"/>
    </row>
    <row r="4" spans="1:27" s="35" customFormat="1" ht="21.75" customHeight="1" x14ac:dyDescent="0.45">
      <c r="A4" s="521" t="s">
        <v>357</v>
      </c>
      <c r="B4" s="521"/>
      <c r="C4" s="521"/>
      <c r="D4" s="522"/>
      <c r="E4" s="595" t="s">
        <v>356</v>
      </c>
      <c r="F4" s="516"/>
      <c r="G4" s="517"/>
      <c r="H4" s="595" t="s">
        <v>355</v>
      </c>
      <c r="I4" s="516"/>
      <c r="J4" s="517"/>
      <c r="K4" s="516" t="s">
        <v>354</v>
      </c>
      <c r="L4" s="516"/>
      <c r="M4" s="516"/>
      <c r="N4" s="595" t="s">
        <v>353</v>
      </c>
      <c r="O4" s="516"/>
      <c r="P4" s="517"/>
      <c r="Q4" s="527" t="s">
        <v>352</v>
      </c>
      <c r="R4" s="528"/>
      <c r="X4" s="6"/>
      <c r="Y4" s="6"/>
      <c r="Z4" s="94"/>
    </row>
    <row r="5" spans="1:27" s="35" customFormat="1" ht="19.5" x14ac:dyDescent="0.45">
      <c r="A5" s="523"/>
      <c r="B5" s="523"/>
      <c r="C5" s="523"/>
      <c r="D5" s="524"/>
      <c r="E5" s="596" t="s">
        <v>351</v>
      </c>
      <c r="F5" s="514"/>
      <c r="G5" s="515"/>
      <c r="H5" s="596" t="s">
        <v>350</v>
      </c>
      <c r="I5" s="514"/>
      <c r="J5" s="515"/>
      <c r="K5" s="596" t="s">
        <v>349</v>
      </c>
      <c r="L5" s="514"/>
      <c r="M5" s="515"/>
      <c r="N5" s="596" t="s">
        <v>348</v>
      </c>
      <c r="O5" s="514"/>
      <c r="P5" s="515"/>
      <c r="Q5" s="529"/>
      <c r="R5" s="530"/>
      <c r="X5" s="6"/>
      <c r="Y5" s="6"/>
      <c r="Z5" s="94"/>
    </row>
    <row r="6" spans="1:27" s="35" customFormat="1" ht="19.5" x14ac:dyDescent="0.45">
      <c r="A6" s="523"/>
      <c r="B6" s="523"/>
      <c r="C6" s="523"/>
      <c r="D6" s="524"/>
      <c r="E6" s="187" t="s">
        <v>1</v>
      </c>
      <c r="F6" s="186" t="s">
        <v>2</v>
      </c>
      <c r="G6" s="156" t="s">
        <v>3</v>
      </c>
      <c r="H6" s="187" t="s">
        <v>1</v>
      </c>
      <c r="I6" s="186" t="s">
        <v>2</v>
      </c>
      <c r="J6" s="156" t="s">
        <v>3</v>
      </c>
      <c r="K6" s="185" t="s">
        <v>1</v>
      </c>
      <c r="L6" s="186" t="s">
        <v>2</v>
      </c>
      <c r="M6" s="185" t="s">
        <v>3</v>
      </c>
      <c r="N6" s="187" t="s">
        <v>1</v>
      </c>
      <c r="O6" s="186" t="s">
        <v>2</v>
      </c>
      <c r="P6" s="156" t="s">
        <v>3</v>
      </c>
      <c r="Q6" s="529"/>
      <c r="R6" s="530"/>
      <c r="X6" s="6"/>
      <c r="Y6" s="6"/>
      <c r="Z6" s="94"/>
    </row>
    <row r="7" spans="1:27" s="35" customFormat="1" ht="19.5" x14ac:dyDescent="0.45">
      <c r="A7" s="525"/>
      <c r="B7" s="525"/>
      <c r="C7" s="525"/>
      <c r="D7" s="526"/>
      <c r="E7" s="184" t="s">
        <v>4</v>
      </c>
      <c r="F7" s="182" t="s">
        <v>5</v>
      </c>
      <c r="G7" s="183" t="s">
        <v>6</v>
      </c>
      <c r="H7" s="184" t="s">
        <v>4</v>
      </c>
      <c r="I7" s="182" t="s">
        <v>5</v>
      </c>
      <c r="J7" s="183" t="s">
        <v>6</v>
      </c>
      <c r="K7" s="181" t="s">
        <v>4</v>
      </c>
      <c r="L7" s="182" t="s">
        <v>5</v>
      </c>
      <c r="M7" s="181" t="s">
        <v>6</v>
      </c>
      <c r="N7" s="184" t="s">
        <v>4</v>
      </c>
      <c r="O7" s="182" t="s">
        <v>5</v>
      </c>
      <c r="P7" s="183" t="s">
        <v>6</v>
      </c>
      <c r="Q7" s="531"/>
      <c r="R7" s="532"/>
      <c r="X7" s="6"/>
      <c r="Y7" s="6"/>
    </row>
    <row r="8" spans="1:27" s="35" customFormat="1" ht="6" customHeight="1" x14ac:dyDescent="0.45">
      <c r="A8" s="220"/>
      <c r="B8" s="220"/>
      <c r="C8" s="220"/>
      <c r="D8" s="220"/>
      <c r="E8" s="218"/>
      <c r="F8" s="186"/>
      <c r="G8" s="163"/>
      <c r="H8" s="218"/>
      <c r="I8" s="186"/>
      <c r="J8" s="163"/>
      <c r="K8" s="219"/>
      <c r="L8" s="186"/>
      <c r="M8" s="219"/>
      <c r="N8" s="218"/>
      <c r="O8" s="186"/>
      <c r="P8" s="163"/>
      <c r="Q8" s="217"/>
      <c r="R8" s="216"/>
      <c r="X8" s="41"/>
      <c r="Y8" s="41"/>
    </row>
    <row r="9" spans="1:27" s="99" customFormat="1" ht="22.5" customHeight="1" x14ac:dyDescent="0.45">
      <c r="A9" s="580" t="s">
        <v>13</v>
      </c>
      <c r="B9" s="580"/>
      <c r="C9" s="580"/>
      <c r="D9" s="580"/>
      <c r="E9" s="343">
        <v>22660</v>
      </c>
      <c r="F9" s="129">
        <v>11631</v>
      </c>
      <c r="G9" s="333">
        <v>11029</v>
      </c>
      <c r="H9" s="343">
        <v>19019</v>
      </c>
      <c r="I9" s="129">
        <v>10836</v>
      </c>
      <c r="J9" s="333">
        <v>8183</v>
      </c>
      <c r="K9" s="349">
        <v>113956</v>
      </c>
      <c r="L9" s="129">
        <v>62534</v>
      </c>
      <c r="M9" s="349">
        <v>51422</v>
      </c>
      <c r="N9" s="343">
        <v>110606</v>
      </c>
      <c r="O9" s="129">
        <v>60595</v>
      </c>
      <c r="P9" s="333">
        <v>50011</v>
      </c>
      <c r="Q9" s="582" t="s">
        <v>4</v>
      </c>
      <c r="R9" s="580"/>
      <c r="X9" s="41"/>
      <c r="Y9" s="41"/>
      <c r="Z9" s="332"/>
      <c r="AA9" s="332"/>
    </row>
    <row r="10" spans="1:27" s="332" customFormat="1" ht="22.5" customHeight="1" x14ac:dyDescent="0.45">
      <c r="A10" s="36" t="s">
        <v>123</v>
      </c>
      <c r="C10" s="36"/>
      <c r="D10" s="36"/>
      <c r="E10" s="340">
        <v>11691</v>
      </c>
      <c r="F10" s="111">
        <v>6070</v>
      </c>
      <c r="G10" s="335">
        <v>5621</v>
      </c>
      <c r="H10" s="340">
        <v>8962</v>
      </c>
      <c r="I10" s="111">
        <v>5279</v>
      </c>
      <c r="J10" s="335">
        <v>3683</v>
      </c>
      <c r="K10" s="350">
        <v>32146</v>
      </c>
      <c r="L10" s="111">
        <v>18971</v>
      </c>
      <c r="M10" s="350">
        <v>13175</v>
      </c>
      <c r="N10" s="340">
        <v>36492</v>
      </c>
      <c r="O10" s="111">
        <v>20627</v>
      </c>
      <c r="P10" s="335">
        <v>15865</v>
      </c>
      <c r="Q10" s="332" t="s">
        <v>180</v>
      </c>
      <c r="R10" s="36"/>
      <c r="X10" s="41"/>
      <c r="Y10" s="41"/>
      <c r="Z10" s="348"/>
      <c r="AA10" s="99"/>
    </row>
    <row r="11" spans="1:27" s="332" customFormat="1" ht="22.5" customHeight="1" x14ac:dyDescent="0.45">
      <c r="A11" s="36" t="s">
        <v>121</v>
      </c>
      <c r="B11" s="36"/>
      <c r="C11" s="36"/>
      <c r="D11" s="36"/>
      <c r="E11" s="340">
        <v>680</v>
      </c>
      <c r="F11" s="111">
        <v>345</v>
      </c>
      <c r="G11" s="335">
        <v>335</v>
      </c>
      <c r="H11" s="340">
        <v>436</v>
      </c>
      <c r="I11" s="111">
        <v>250</v>
      </c>
      <c r="J11" s="335">
        <v>186</v>
      </c>
      <c r="K11" s="350">
        <v>3290</v>
      </c>
      <c r="L11" s="111">
        <v>1738</v>
      </c>
      <c r="M11" s="350">
        <v>1552</v>
      </c>
      <c r="N11" s="340">
        <v>3038</v>
      </c>
      <c r="O11" s="111">
        <v>1631</v>
      </c>
      <c r="P11" s="335">
        <v>1407</v>
      </c>
      <c r="Q11" s="36" t="s">
        <v>162</v>
      </c>
      <c r="R11" s="36"/>
      <c r="X11" s="41"/>
      <c r="Y11" s="41"/>
      <c r="Z11" s="348"/>
      <c r="AA11" s="348"/>
    </row>
    <row r="12" spans="1:27" s="332" customFormat="1" ht="22.5" customHeight="1" x14ac:dyDescent="0.45">
      <c r="A12" s="36" t="s">
        <v>119</v>
      </c>
      <c r="C12" s="36"/>
      <c r="D12" s="36"/>
      <c r="E12" s="340">
        <v>242</v>
      </c>
      <c r="F12" s="111">
        <v>121</v>
      </c>
      <c r="G12" s="335">
        <v>121</v>
      </c>
      <c r="H12" s="340">
        <v>263</v>
      </c>
      <c r="I12" s="111">
        <v>156</v>
      </c>
      <c r="J12" s="335">
        <v>107</v>
      </c>
      <c r="K12" s="350">
        <v>2624</v>
      </c>
      <c r="L12" s="111">
        <v>1442</v>
      </c>
      <c r="M12" s="350">
        <v>1182</v>
      </c>
      <c r="N12" s="340">
        <v>2486</v>
      </c>
      <c r="O12" s="111">
        <v>1380</v>
      </c>
      <c r="P12" s="335">
        <v>1106</v>
      </c>
      <c r="Q12" s="36" t="s">
        <v>161</v>
      </c>
      <c r="R12" s="36"/>
      <c r="X12" s="41"/>
      <c r="Y12" s="41"/>
      <c r="Z12" s="346"/>
    </row>
    <row r="13" spans="1:27" s="332" customFormat="1" ht="22.5" customHeight="1" x14ac:dyDescent="0.45">
      <c r="A13" s="36" t="s">
        <v>117</v>
      </c>
      <c r="B13" s="36"/>
      <c r="C13" s="36"/>
      <c r="D13" s="36"/>
      <c r="E13" s="340">
        <v>122</v>
      </c>
      <c r="F13" s="111">
        <v>64</v>
      </c>
      <c r="G13" s="335">
        <v>58</v>
      </c>
      <c r="H13" s="340">
        <v>299</v>
      </c>
      <c r="I13" s="111">
        <v>143</v>
      </c>
      <c r="J13" s="335">
        <v>156</v>
      </c>
      <c r="K13" s="350">
        <v>2721</v>
      </c>
      <c r="L13" s="111">
        <v>1411</v>
      </c>
      <c r="M13" s="350">
        <v>1310</v>
      </c>
      <c r="N13" s="340">
        <v>2279</v>
      </c>
      <c r="O13" s="111">
        <v>1168</v>
      </c>
      <c r="P13" s="335">
        <v>1111</v>
      </c>
      <c r="Q13" s="36" t="s">
        <v>160</v>
      </c>
      <c r="R13" s="36"/>
      <c r="X13" s="41"/>
      <c r="Y13" s="41"/>
      <c r="Z13" s="346"/>
    </row>
    <row r="14" spans="1:27" s="332" customFormat="1" ht="22.5" customHeight="1" x14ac:dyDescent="0.45">
      <c r="A14" s="36" t="s">
        <v>115</v>
      </c>
      <c r="B14" s="36"/>
      <c r="C14" s="36"/>
      <c r="D14" s="36"/>
      <c r="E14" s="340">
        <v>76</v>
      </c>
      <c r="F14" s="111">
        <v>41</v>
      </c>
      <c r="G14" s="335">
        <v>35</v>
      </c>
      <c r="H14" s="340">
        <v>124</v>
      </c>
      <c r="I14" s="111">
        <v>65</v>
      </c>
      <c r="J14" s="335">
        <v>59</v>
      </c>
      <c r="K14" s="350">
        <v>719</v>
      </c>
      <c r="L14" s="111">
        <v>370</v>
      </c>
      <c r="M14" s="350">
        <v>349</v>
      </c>
      <c r="N14" s="340">
        <v>653</v>
      </c>
      <c r="O14" s="111">
        <v>354</v>
      </c>
      <c r="P14" s="335">
        <v>299</v>
      </c>
      <c r="Q14" s="36" t="s">
        <v>159</v>
      </c>
      <c r="R14" s="36"/>
      <c r="X14" s="41"/>
      <c r="Y14" s="41"/>
      <c r="Z14" s="346"/>
    </row>
    <row r="15" spans="1:27" s="332" customFormat="1" ht="22.5" customHeight="1" x14ac:dyDescent="0.45">
      <c r="A15" s="36" t="s">
        <v>113</v>
      </c>
      <c r="B15" s="36"/>
      <c r="C15" s="36"/>
      <c r="D15" s="36"/>
      <c r="E15" s="340">
        <v>224</v>
      </c>
      <c r="F15" s="111">
        <v>112</v>
      </c>
      <c r="G15" s="335">
        <v>112</v>
      </c>
      <c r="H15" s="340">
        <v>258</v>
      </c>
      <c r="I15" s="111">
        <v>151</v>
      </c>
      <c r="J15" s="335">
        <v>107</v>
      </c>
      <c r="K15" s="350">
        <v>2671</v>
      </c>
      <c r="L15" s="111">
        <v>1417</v>
      </c>
      <c r="M15" s="350">
        <v>1254</v>
      </c>
      <c r="N15" s="340">
        <v>2337</v>
      </c>
      <c r="O15" s="111">
        <v>1245</v>
      </c>
      <c r="P15" s="335">
        <v>1092</v>
      </c>
      <c r="Q15" s="36" t="s">
        <v>158</v>
      </c>
      <c r="R15" s="36"/>
      <c r="X15" s="41"/>
      <c r="Y15" s="41"/>
      <c r="Z15" s="346"/>
    </row>
    <row r="16" spans="1:27" s="332" customFormat="1" ht="22.5" customHeight="1" x14ac:dyDescent="0.45">
      <c r="A16" s="36" t="s">
        <v>111</v>
      </c>
      <c r="B16" s="36"/>
      <c r="C16" s="36"/>
      <c r="D16" s="36"/>
      <c r="E16" s="340">
        <v>1025</v>
      </c>
      <c r="F16" s="111">
        <v>529</v>
      </c>
      <c r="G16" s="335">
        <v>496</v>
      </c>
      <c r="H16" s="340">
        <v>373</v>
      </c>
      <c r="I16" s="111">
        <v>214</v>
      </c>
      <c r="J16" s="335">
        <v>159</v>
      </c>
      <c r="K16" s="350">
        <v>3236</v>
      </c>
      <c r="L16" s="111">
        <v>1648</v>
      </c>
      <c r="M16" s="350">
        <v>1588</v>
      </c>
      <c r="N16" s="340">
        <v>3389</v>
      </c>
      <c r="O16" s="111">
        <v>1784</v>
      </c>
      <c r="P16" s="335">
        <v>1605</v>
      </c>
      <c r="Q16" s="36" t="s">
        <v>157</v>
      </c>
      <c r="R16" s="36"/>
      <c r="X16" s="41"/>
      <c r="Y16" s="41"/>
      <c r="Z16" s="346"/>
    </row>
    <row r="17" spans="1:33" s="332" customFormat="1" ht="21" customHeight="1" x14ac:dyDescent="0.45">
      <c r="A17" s="36" t="s">
        <v>109</v>
      </c>
      <c r="B17" s="36"/>
      <c r="C17" s="36"/>
      <c r="D17" s="36"/>
      <c r="E17" s="340">
        <v>563</v>
      </c>
      <c r="F17" s="111">
        <v>296</v>
      </c>
      <c r="G17" s="335">
        <v>267</v>
      </c>
      <c r="H17" s="340">
        <v>555</v>
      </c>
      <c r="I17" s="111">
        <v>300</v>
      </c>
      <c r="J17" s="335">
        <v>255</v>
      </c>
      <c r="K17" s="350">
        <v>4402</v>
      </c>
      <c r="L17" s="111">
        <v>2353</v>
      </c>
      <c r="M17" s="350">
        <v>2049</v>
      </c>
      <c r="N17" s="340">
        <v>3941</v>
      </c>
      <c r="O17" s="111">
        <v>2165</v>
      </c>
      <c r="P17" s="335">
        <v>1776</v>
      </c>
      <c r="Q17" s="36" t="s">
        <v>156</v>
      </c>
      <c r="R17" s="36"/>
      <c r="X17" s="41"/>
      <c r="Y17" s="41"/>
      <c r="Z17" s="346"/>
    </row>
    <row r="18" spans="1:33" s="332" customFormat="1" ht="21" customHeight="1" x14ac:dyDescent="0.45">
      <c r="A18" s="36" t="s">
        <v>107</v>
      </c>
      <c r="B18" s="36"/>
      <c r="C18" s="36"/>
      <c r="D18" s="36"/>
      <c r="E18" s="340">
        <v>196</v>
      </c>
      <c r="F18" s="111">
        <v>91</v>
      </c>
      <c r="G18" s="335">
        <v>105</v>
      </c>
      <c r="H18" s="340">
        <v>368</v>
      </c>
      <c r="I18" s="111">
        <v>177</v>
      </c>
      <c r="J18" s="335">
        <v>191</v>
      </c>
      <c r="K18" s="350">
        <v>2258</v>
      </c>
      <c r="L18" s="111">
        <v>1234</v>
      </c>
      <c r="M18" s="350">
        <v>1024</v>
      </c>
      <c r="N18" s="340">
        <v>1976</v>
      </c>
      <c r="O18" s="111">
        <v>1116</v>
      </c>
      <c r="P18" s="335">
        <v>860</v>
      </c>
      <c r="Q18" s="36" t="s">
        <v>155</v>
      </c>
      <c r="R18" s="36"/>
      <c r="X18" s="41"/>
      <c r="Y18" s="41"/>
      <c r="Z18" s="346"/>
    </row>
    <row r="19" spans="1:33" s="332" customFormat="1" ht="21" customHeight="1" x14ac:dyDescent="0.5">
      <c r="A19" s="36" t="s">
        <v>105</v>
      </c>
      <c r="B19" s="36"/>
      <c r="C19" s="36"/>
      <c r="D19" s="36"/>
      <c r="E19" s="340">
        <v>332</v>
      </c>
      <c r="F19" s="111">
        <v>160</v>
      </c>
      <c r="G19" s="335">
        <v>172</v>
      </c>
      <c r="H19" s="340">
        <v>550</v>
      </c>
      <c r="I19" s="111">
        <v>280</v>
      </c>
      <c r="J19" s="335">
        <v>270</v>
      </c>
      <c r="K19" s="350">
        <v>4588</v>
      </c>
      <c r="L19" s="111">
        <v>2343</v>
      </c>
      <c r="M19" s="350">
        <v>2245</v>
      </c>
      <c r="N19" s="340">
        <v>4008</v>
      </c>
      <c r="O19" s="111">
        <v>2110</v>
      </c>
      <c r="P19" s="335">
        <v>1898</v>
      </c>
      <c r="Q19" s="36" t="s">
        <v>154</v>
      </c>
      <c r="R19" s="36"/>
      <c r="X19" s="328"/>
      <c r="Y19" s="328"/>
      <c r="Z19" s="346"/>
    </row>
    <row r="20" spans="1:33" s="332" customFormat="1" ht="21" customHeight="1" x14ac:dyDescent="0.5">
      <c r="A20" s="36" t="s">
        <v>103</v>
      </c>
      <c r="B20" s="36"/>
      <c r="C20" s="36"/>
      <c r="D20" s="36"/>
      <c r="E20" s="340">
        <v>168</v>
      </c>
      <c r="F20" s="111">
        <v>78</v>
      </c>
      <c r="G20" s="335">
        <v>90</v>
      </c>
      <c r="H20" s="340">
        <v>205</v>
      </c>
      <c r="I20" s="111">
        <v>106</v>
      </c>
      <c r="J20" s="335">
        <v>99</v>
      </c>
      <c r="K20" s="350">
        <v>1521</v>
      </c>
      <c r="L20" s="111">
        <v>777</v>
      </c>
      <c r="M20" s="350">
        <v>744</v>
      </c>
      <c r="N20" s="340">
        <v>1277</v>
      </c>
      <c r="O20" s="111">
        <v>640</v>
      </c>
      <c r="P20" s="335">
        <v>637</v>
      </c>
      <c r="Q20" s="36" t="s">
        <v>153</v>
      </c>
      <c r="R20" s="36"/>
      <c r="X20" s="328"/>
      <c r="Y20" s="328"/>
      <c r="Z20" s="346"/>
    </row>
    <row r="21" spans="1:33" s="332" customFormat="1" ht="21" customHeight="1" x14ac:dyDescent="0.45">
      <c r="A21" s="36" t="s">
        <v>101</v>
      </c>
      <c r="B21" s="36"/>
      <c r="C21" s="36"/>
      <c r="D21" s="36"/>
      <c r="E21" s="340">
        <v>967</v>
      </c>
      <c r="F21" s="111">
        <v>480</v>
      </c>
      <c r="G21" s="335">
        <v>487</v>
      </c>
      <c r="H21" s="340">
        <v>422</v>
      </c>
      <c r="I21" s="111">
        <v>227</v>
      </c>
      <c r="J21" s="335">
        <v>195</v>
      </c>
      <c r="K21" s="350">
        <v>3111</v>
      </c>
      <c r="L21" s="111">
        <v>1615</v>
      </c>
      <c r="M21" s="350">
        <v>1496</v>
      </c>
      <c r="N21" s="340">
        <v>3526</v>
      </c>
      <c r="O21" s="111">
        <v>1872</v>
      </c>
      <c r="P21" s="335">
        <v>1654</v>
      </c>
      <c r="Q21" s="36" t="s">
        <v>152</v>
      </c>
      <c r="R21" s="36"/>
      <c r="X21" s="41"/>
      <c r="Y21" s="41"/>
    </row>
    <row r="22" spans="1:33" s="332" customFormat="1" ht="21" customHeight="1" x14ac:dyDescent="0.5">
      <c r="A22" s="36" t="s">
        <v>99</v>
      </c>
      <c r="C22" s="36"/>
      <c r="D22" s="36"/>
      <c r="E22" s="340">
        <v>214</v>
      </c>
      <c r="F22" s="111">
        <v>106</v>
      </c>
      <c r="G22" s="335">
        <v>108</v>
      </c>
      <c r="H22" s="340">
        <v>356</v>
      </c>
      <c r="I22" s="111">
        <v>193</v>
      </c>
      <c r="J22" s="335">
        <v>163</v>
      </c>
      <c r="K22" s="350">
        <v>2661</v>
      </c>
      <c r="L22" s="111">
        <v>1499</v>
      </c>
      <c r="M22" s="350">
        <v>1162</v>
      </c>
      <c r="N22" s="340">
        <v>2347</v>
      </c>
      <c r="O22" s="111">
        <v>1334</v>
      </c>
      <c r="P22" s="335">
        <v>1013</v>
      </c>
      <c r="Q22" s="36" t="s">
        <v>151</v>
      </c>
      <c r="R22" s="36"/>
      <c r="X22" s="328"/>
      <c r="Y22" s="328"/>
    </row>
    <row r="23" spans="1:33" s="332" customFormat="1" ht="21" customHeight="1" x14ac:dyDescent="0.5">
      <c r="A23" s="36" t="s">
        <v>97</v>
      </c>
      <c r="B23" s="36"/>
      <c r="C23" s="36"/>
      <c r="D23" s="36"/>
      <c r="E23" s="340">
        <v>608</v>
      </c>
      <c r="F23" s="111">
        <v>310</v>
      </c>
      <c r="G23" s="335">
        <v>298</v>
      </c>
      <c r="H23" s="340">
        <v>584</v>
      </c>
      <c r="I23" s="111">
        <v>305</v>
      </c>
      <c r="J23" s="335">
        <v>279</v>
      </c>
      <c r="K23" s="350">
        <v>4179</v>
      </c>
      <c r="L23" s="111">
        <v>2220</v>
      </c>
      <c r="M23" s="350">
        <v>1959</v>
      </c>
      <c r="N23" s="340">
        <v>3834</v>
      </c>
      <c r="O23" s="111">
        <v>2047</v>
      </c>
      <c r="P23" s="335">
        <v>1787</v>
      </c>
      <c r="Q23" s="36" t="s">
        <v>150</v>
      </c>
      <c r="R23" s="36"/>
      <c r="X23" s="328"/>
      <c r="Y23" s="328"/>
    </row>
    <row r="24" spans="1:33" s="332" customFormat="1" ht="21" customHeight="1" x14ac:dyDescent="0.5">
      <c r="A24" s="36" t="s">
        <v>95</v>
      </c>
      <c r="C24" s="36"/>
      <c r="D24" s="36"/>
      <c r="E24" s="340">
        <v>1051</v>
      </c>
      <c r="F24" s="111">
        <v>552</v>
      </c>
      <c r="G24" s="335">
        <v>499</v>
      </c>
      <c r="H24" s="340">
        <v>602</v>
      </c>
      <c r="I24" s="111">
        <v>340</v>
      </c>
      <c r="J24" s="335">
        <v>262</v>
      </c>
      <c r="K24" s="350">
        <v>4026</v>
      </c>
      <c r="L24" s="111">
        <v>2150</v>
      </c>
      <c r="M24" s="350">
        <v>1876</v>
      </c>
      <c r="N24" s="340">
        <v>4024</v>
      </c>
      <c r="O24" s="111">
        <v>2201</v>
      </c>
      <c r="P24" s="335">
        <v>1823</v>
      </c>
      <c r="Q24" s="36" t="s">
        <v>149</v>
      </c>
      <c r="R24" s="36"/>
      <c r="X24" s="328"/>
      <c r="Y24" s="328"/>
    </row>
    <row r="25" spans="1:33" s="332" customFormat="1" ht="21" customHeight="1" x14ac:dyDescent="0.5">
      <c r="A25" s="36" t="s">
        <v>94</v>
      </c>
      <c r="B25" s="36"/>
      <c r="C25" s="36"/>
      <c r="D25" s="36"/>
      <c r="E25" s="340">
        <v>218</v>
      </c>
      <c r="F25" s="111">
        <v>109</v>
      </c>
      <c r="G25" s="335">
        <v>109</v>
      </c>
      <c r="H25" s="340">
        <v>290</v>
      </c>
      <c r="I25" s="111">
        <v>154</v>
      </c>
      <c r="J25" s="335">
        <v>136</v>
      </c>
      <c r="K25" s="350">
        <v>2515</v>
      </c>
      <c r="L25" s="111">
        <v>1400</v>
      </c>
      <c r="M25" s="350">
        <v>1115</v>
      </c>
      <c r="N25" s="340">
        <v>2105</v>
      </c>
      <c r="O25" s="111">
        <v>1196</v>
      </c>
      <c r="P25" s="335">
        <v>909</v>
      </c>
      <c r="Q25" s="36" t="s">
        <v>148</v>
      </c>
      <c r="R25" s="36"/>
      <c r="X25" s="328"/>
      <c r="Y25" s="328"/>
    </row>
    <row r="26" spans="1:33" s="332" customFormat="1" ht="21" customHeight="1" x14ac:dyDescent="0.5">
      <c r="A26" s="36" t="s">
        <v>92</v>
      </c>
      <c r="B26" s="36"/>
      <c r="C26" s="36"/>
      <c r="D26" s="36"/>
      <c r="E26" s="340">
        <v>305</v>
      </c>
      <c r="F26" s="111">
        <v>144</v>
      </c>
      <c r="G26" s="335">
        <v>161</v>
      </c>
      <c r="H26" s="340">
        <v>385</v>
      </c>
      <c r="I26" s="111">
        <v>217</v>
      </c>
      <c r="J26" s="335">
        <v>168</v>
      </c>
      <c r="K26" s="350">
        <v>2904</v>
      </c>
      <c r="L26" s="111">
        <v>1578</v>
      </c>
      <c r="M26" s="350">
        <v>1326</v>
      </c>
      <c r="N26" s="340">
        <v>2581</v>
      </c>
      <c r="O26" s="111">
        <v>1440</v>
      </c>
      <c r="P26" s="335">
        <v>1141</v>
      </c>
      <c r="Q26" s="36" t="s">
        <v>147</v>
      </c>
      <c r="R26" s="36"/>
      <c r="X26" s="328"/>
      <c r="Y26" s="328"/>
      <c r="Z26" s="346"/>
    </row>
    <row r="27" spans="1:33" s="332" customFormat="1" ht="21" customHeight="1" x14ac:dyDescent="0.5">
      <c r="A27" s="36" t="s">
        <v>90</v>
      </c>
      <c r="B27" s="36"/>
      <c r="C27" s="36"/>
      <c r="D27" s="36"/>
      <c r="E27" s="340">
        <v>370</v>
      </c>
      <c r="F27" s="111">
        <v>185</v>
      </c>
      <c r="G27" s="335">
        <v>185</v>
      </c>
      <c r="H27" s="340">
        <v>420</v>
      </c>
      <c r="I27" s="111">
        <v>245</v>
      </c>
      <c r="J27" s="335">
        <v>175</v>
      </c>
      <c r="K27" s="350">
        <v>3654</v>
      </c>
      <c r="L27" s="111">
        <v>1925</v>
      </c>
      <c r="M27" s="350">
        <v>1729</v>
      </c>
      <c r="N27" s="340">
        <v>3103</v>
      </c>
      <c r="O27" s="111">
        <v>1603</v>
      </c>
      <c r="P27" s="335">
        <v>1500</v>
      </c>
      <c r="Q27" s="36" t="s">
        <v>146</v>
      </c>
      <c r="R27" s="36"/>
      <c r="X27" s="328"/>
      <c r="Y27" s="328"/>
      <c r="Z27" s="346"/>
    </row>
    <row r="28" spans="1:33" s="35" customFormat="1" ht="32.450000000000003" customHeight="1" x14ac:dyDescent="0.5">
      <c r="A28" s="597"/>
      <c r="B28" s="597"/>
      <c r="C28" s="33"/>
      <c r="D28" s="33"/>
      <c r="E28" s="144"/>
      <c r="F28" s="144"/>
      <c r="G28" s="144"/>
      <c r="H28" s="144"/>
      <c r="I28" s="144"/>
      <c r="J28" s="144"/>
      <c r="K28" s="215"/>
      <c r="L28" s="144"/>
      <c r="M28" s="215"/>
      <c r="N28" s="144"/>
      <c r="O28" s="144"/>
      <c r="P28" s="144"/>
      <c r="Q28" s="33"/>
      <c r="R28" s="33"/>
      <c r="X28" s="5"/>
      <c r="Y28" s="5"/>
      <c r="AB28" s="332"/>
      <c r="AC28" s="332"/>
      <c r="AD28" s="332"/>
      <c r="AE28" s="332"/>
      <c r="AF28" s="332"/>
      <c r="AG28" s="332"/>
    </row>
    <row r="29" spans="1:33" ht="32.450000000000003" customHeight="1" x14ac:dyDescent="0.5">
      <c r="A29" s="96"/>
      <c r="B29" s="96" t="s">
        <v>359</v>
      </c>
      <c r="C29" s="97"/>
      <c r="D29" s="96" t="s">
        <v>1004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Z29" s="35"/>
      <c r="AA29" s="35"/>
      <c r="AB29" s="332"/>
      <c r="AC29" s="332"/>
      <c r="AD29" s="332"/>
      <c r="AE29" s="332"/>
      <c r="AF29" s="332"/>
      <c r="AG29" s="332"/>
    </row>
    <row r="30" spans="1:33" x14ac:dyDescent="0.5">
      <c r="A30" s="95"/>
      <c r="B30" s="96" t="s">
        <v>358</v>
      </c>
      <c r="C30" s="97"/>
      <c r="D30" s="96" t="s">
        <v>1005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AB30" s="332"/>
      <c r="AC30" s="332"/>
      <c r="AD30" s="332"/>
      <c r="AE30" s="332"/>
      <c r="AF30" s="332"/>
      <c r="AG30" s="332"/>
    </row>
    <row r="31" spans="1:33" x14ac:dyDescent="0.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P31" s="93"/>
      <c r="Q31" s="93"/>
      <c r="R31" s="93"/>
      <c r="AB31" s="332"/>
      <c r="AC31" s="332"/>
      <c r="AD31" s="332"/>
      <c r="AE31" s="332"/>
      <c r="AF31" s="332"/>
      <c r="AG31" s="332"/>
    </row>
    <row r="32" spans="1:33" ht="18.75" customHeight="1" x14ac:dyDescent="0.5">
      <c r="A32" s="521" t="s">
        <v>357</v>
      </c>
      <c r="B32" s="521"/>
      <c r="C32" s="521"/>
      <c r="D32" s="522"/>
      <c r="E32" s="595" t="s">
        <v>356</v>
      </c>
      <c r="F32" s="516"/>
      <c r="G32" s="517"/>
      <c r="H32" s="595" t="s">
        <v>355</v>
      </c>
      <c r="I32" s="516"/>
      <c r="J32" s="517"/>
      <c r="K32" s="516" t="s">
        <v>354</v>
      </c>
      <c r="L32" s="516"/>
      <c r="M32" s="516"/>
      <c r="N32" s="595" t="s">
        <v>353</v>
      </c>
      <c r="O32" s="516"/>
      <c r="P32" s="517"/>
      <c r="Q32" s="527" t="s">
        <v>352</v>
      </c>
      <c r="R32" s="528"/>
      <c r="AB32" s="332"/>
      <c r="AC32" s="332"/>
      <c r="AD32" s="332"/>
      <c r="AE32" s="332"/>
      <c r="AF32" s="332"/>
      <c r="AG32" s="332"/>
    </row>
    <row r="33" spans="1:33" x14ac:dyDescent="0.5">
      <c r="A33" s="523"/>
      <c r="B33" s="523"/>
      <c r="C33" s="523"/>
      <c r="D33" s="524"/>
      <c r="E33" s="596" t="s">
        <v>351</v>
      </c>
      <c r="F33" s="514"/>
      <c r="G33" s="515"/>
      <c r="H33" s="596" t="s">
        <v>350</v>
      </c>
      <c r="I33" s="514"/>
      <c r="J33" s="515"/>
      <c r="K33" s="596" t="s">
        <v>349</v>
      </c>
      <c r="L33" s="514"/>
      <c r="M33" s="515"/>
      <c r="N33" s="596" t="s">
        <v>348</v>
      </c>
      <c r="O33" s="514"/>
      <c r="P33" s="515"/>
      <c r="Q33" s="529"/>
      <c r="R33" s="530"/>
      <c r="Z33" s="92"/>
      <c r="AB33" s="332"/>
      <c r="AC33" s="332"/>
      <c r="AD33" s="332"/>
      <c r="AE33" s="332"/>
      <c r="AF33" s="332"/>
      <c r="AG33" s="332"/>
    </row>
    <row r="34" spans="1:33" x14ac:dyDescent="0.5">
      <c r="A34" s="523"/>
      <c r="B34" s="523"/>
      <c r="C34" s="523"/>
      <c r="D34" s="524"/>
      <c r="E34" s="187" t="s">
        <v>1</v>
      </c>
      <c r="F34" s="186" t="s">
        <v>2</v>
      </c>
      <c r="G34" s="156" t="s">
        <v>3</v>
      </c>
      <c r="H34" s="187" t="s">
        <v>1</v>
      </c>
      <c r="I34" s="186" t="s">
        <v>2</v>
      </c>
      <c r="J34" s="156" t="s">
        <v>3</v>
      </c>
      <c r="K34" s="185" t="s">
        <v>1</v>
      </c>
      <c r="L34" s="186" t="s">
        <v>2</v>
      </c>
      <c r="M34" s="185" t="s">
        <v>3</v>
      </c>
      <c r="N34" s="187" t="s">
        <v>1</v>
      </c>
      <c r="O34" s="186" t="s">
        <v>2</v>
      </c>
      <c r="P34" s="156" t="s">
        <v>3</v>
      </c>
      <c r="Q34" s="529"/>
      <c r="R34" s="530"/>
      <c r="Z34" s="92"/>
      <c r="AB34" s="332"/>
      <c r="AC34" s="332"/>
      <c r="AD34" s="332"/>
      <c r="AE34" s="332"/>
      <c r="AF34" s="332"/>
      <c r="AG34" s="332"/>
    </row>
    <row r="35" spans="1:33" x14ac:dyDescent="0.5">
      <c r="A35" s="525"/>
      <c r="B35" s="525"/>
      <c r="C35" s="525"/>
      <c r="D35" s="526"/>
      <c r="E35" s="184" t="s">
        <v>4</v>
      </c>
      <c r="F35" s="182" t="s">
        <v>5</v>
      </c>
      <c r="G35" s="183" t="s">
        <v>6</v>
      </c>
      <c r="H35" s="184" t="s">
        <v>4</v>
      </c>
      <c r="I35" s="182" t="s">
        <v>5</v>
      </c>
      <c r="J35" s="183" t="s">
        <v>6</v>
      </c>
      <c r="K35" s="181" t="s">
        <v>4</v>
      </c>
      <c r="L35" s="182" t="s">
        <v>5</v>
      </c>
      <c r="M35" s="181" t="s">
        <v>6</v>
      </c>
      <c r="N35" s="184" t="s">
        <v>4</v>
      </c>
      <c r="O35" s="182" t="s">
        <v>5</v>
      </c>
      <c r="P35" s="183" t="s">
        <v>6</v>
      </c>
      <c r="Q35" s="531"/>
      <c r="R35" s="532"/>
      <c r="Z35" s="92"/>
      <c r="AB35" s="332"/>
      <c r="AC35" s="332"/>
      <c r="AD35" s="332"/>
      <c r="AE35" s="332"/>
      <c r="AF35" s="332"/>
      <c r="AG35" s="332"/>
    </row>
    <row r="36" spans="1:33" s="331" customFormat="1" ht="20.25" customHeight="1" x14ac:dyDescent="0.5">
      <c r="A36" s="36" t="s">
        <v>88</v>
      </c>
      <c r="B36" s="332"/>
      <c r="C36" s="36"/>
      <c r="D36" s="36"/>
      <c r="E36" s="340">
        <v>21</v>
      </c>
      <c r="F36" s="111">
        <v>10</v>
      </c>
      <c r="G36" s="335">
        <v>11</v>
      </c>
      <c r="H36" s="340">
        <v>144</v>
      </c>
      <c r="I36" s="111">
        <v>86</v>
      </c>
      <c r="J36" s="335">
        <v>58</v>
      </c>
      <c r="K36" s="350">
        <v>1293</v>
      </c>
      <c r="L36" s="111">
        <v>672</v>
      </c>
      <c r="M36" s="350">
        <v>621</v>
      </c>
      <c r="N36" s="340">
        <v>1003</v>
      </c>
      <c r="O36" s="111">
        <v>548</v>
      </c>
      <c r="P36" s="335">
        <v>455</v>
      </c>
      <c r="Q36" s="36" t="s">
        <v>145</v>
      </c>
      <c r="R36" s="36"/>
      <c r="X36" s="328"/>
      <c r="Y36" s="328"/>
      <c r="AB36" s="35"/>
      <c r="AC36" s="35"/>
      <c r="AD36" s="35"/>
      <c r="AE36" s="35"/>
      <c r="AF36" s="35"/>
      <c r="AG36" s="35"/>
    </row>
    <row r="37" spans="1:33" s="331" customFormat="1" ht="20.25" customHeight="1" x14ac:dyDescent="0.5">
      <c r="A37" s="36" t="s">
        <v>86</v>
      </c>
      <c r="B37" s="36"/>
      <c r="C37" s="36"/>
      <c r="D37" s="36"/>
      <c r="E37" s="340">
        <v>674</v>
      </c>
      <c r="F37" s="111">
        <v>351</v>
      </c>
      <c r="G37" s="335">
        <v>323</v>
      </c>
      <c r="H37" s="340">
        <v>550</v>
      </c>
      <c r="I37" s="111">
        <v>306</v>
      </c>
      <c r="J37" s="335">
        <v>244</v>
      </c>
      <c r="K37" s="350">
        <v>5217</v>
      </c>
      <c r="L37" s="111">
        <v>2644</v>
      </c>
      <c r="M37" s="350">
        <v>2573</v>
      </c>
      <c r="N37" s="340">
        <v>4846</v>
      </c>
      <c r="O37" s="111">
        <v>2522</v>
      </c>
      <c r="P37" s="335">
        <v>2324</v>
      </c>
      <c r="Q37" s="36" t="s">
        <v>141</v>
      </c>
      <c r="R37" s="36"/>
      <c r="X37" s="328"/>
      <c r="Y37" s="328"/>
      <c r="AB37" s="92"/>
      <c r="AC37" s="92"/>
      <c r="AD37" s="92"/>
      <c r="AE37" s="92"/>
      <c r="AF37" s="92"/>
      <c r="AG37" s="92"/>
    </row>
    <row r="38" spans="1:33" s="331" customFormat="1" ht="20.25" customHeight="1" x14ac:dyDescent="0.5">
      <c r="A38" s="36" t="s">
        <v>84</v>
      </c>
      <c r="B38" s="332"/>
      <c r="C38" s="36"/>
      <c r="D38" s="36"/>
      <c r="E38" s="340">
        <v>2280</v>
      </c>
      <c r="F38" s="111">
        <v>1134</v>
      </c>
      <c r="G38" s="335">
        <v>1146</v>
      </c>
      <c r="H38" s="340">
        <v>1094</v>
      </c>
      <c r="I38" s="111">
        <v>662</v>
      </c>
      <c r="J38" s="335">
        <v>432</v>
      </c>
      <c r="K38" s="350">
        <v>10417</v>
      </c>
      <c r="L38" s="111">
        <v>5662</v>
      </c>
      <c r="M38" s="350">
        <v>4755</v>
      </c>
      <c r="N38" s="340">
        <v>9908</v>
      </c>
      <c r="O38" s="111">
        <v>5263</v>
      </c>
      <c r="P38" s="335">
        <v>4645</v>
      </c>
      <c r="Q38" s="36" t="s">
        <v>140</v>
      </c>
      <c r="R38" s="36"/>
      <c r="X38" s="328"/>
      <c r="Y38" s="328"/>
      <c r="AB38" s="92"/>
      <c r="AC38" s="92"/>
      <c r="AD38" s="92"/>
      <c r="AE38" s="92"/>
      <c r="AF38" s="92"/>
      <c r="AG38" s="92"/>
    </row>
    <row r="39" spans="1:33" s="331" customFormat="1" ht="20.25" customHeight="1" x14ac:dyDescent="0.5">
      <c r="A39" s="36" t="s">
        <v>82</v>
      </c>
      <c r="B39" s="36"/>
      <c r="C39" s="36"/>
      <c r="D39" s="36"/>
      <c r="E39" s="340">
        <v>216</v>
      </c>
      <c r="F39" s="111">
        <v>125</v>
      </c>
      <c r="G39" s="335">
        <v>91</v>
      </c>
      <c r="H39" s="340">
        <v>211</v>
      </c>
      <c r="I39" s="111">
        <v>115</v>
      </c>
      <c r="J39" s="335">
        <v>96</v>
      </c>
      <c r="K39" s="350">
        <v>1972</v>
      </c>
      <c r="L39" s="111">
        <v>1036</v>
      </c>
      <c r="M39" s="350">
        <v>936</v>
      </c>
      <c r="N39" s="340">
        <v>1720</v>
      </c>
      <c r="O39" s="111">
        <v>940</v>
      </c>
      <c r="P39" s="335">
        <v>780</v>
      </c>
      <c r="Q39" s="36" t="s">
        <v>139</v>
      </c>
      <c r="R39" s="36"/>
      <c r="X39" s="328"/>
      <c r="Y39" s="328"/>
      <c r="AB39" s="92"/>
      <c r="AC39" s="92"/>
      <c r="AD39" s="92"/>
      <c r="AE39" s="92"/>
      <c r="AF39" s="92"/>
      <c r="AG39" s="92"/>
    </row>
    <row r="40" spans="1:33" s="331" customFormat="1" ht="20.25" customHeight="1" x14ac:dyDescent="0.5">
      <c r="A40" s="36" t="s">
        <v>80</v>
      </c>
      <c r="B40" s="36"/>
      <c r="C40" s="36"/>
      <c r="D40" s="36"/>
      <c r="E40" s="340">
        <v>35</v>
      </c>
      <c r="F40" s="111">
        <v>15</v>
      </c>
      <c r="G40" s="335">
        <v>20</v>
      </c>
      <c r="H40" s="340">
        <v>196</v>
      </c>
      <c r="I40" s="111">
        <v>106</v>
      </c>
      <c r="J40" s="335">
        <v>90</v>
      </c>
      <c r="K40" s="350">
        <v>1274</v>
      </c>
      <c r="L40" s="111">
        <v>714</v>
      </c>
      <c r="M40" s="350">
        <v>560</v>
      </c>
      <c r="N40" s="340">
        <v>1033</v>
      </c>
      <c r="O40" s="111">
        <v>579</v>
      </c>
      <c r="P40" s="335">
        <v>454</v>
      </c>
      <c r="Q40" s="36" t="s">
        <v>138</v>
      </c>
      <c r="R40" s="36"/>
      <c r="X40" s="328"/>
      <c r="Y40" s="328"/>
      <c r="AB40" s="92"/>
      <c r="AC40" s="92"/>
      <c r="AD40" s="92"/>
      <c r="AE40" s="92"/>
      <c r="AF40" s="92"/>
      <c r="AG40" s="92"/>
    </row>
    <row r="41" spans="1:33" s="331" customFormat="1" ht="20.25" customHeight="1" x14ac:dyDescent="0.5">
      <c r="A41" s="36" t="s">
        <v>78</v>
      </c>
      <c r="B41" s="36"/>
      <c r="C41" s="36"/>
      <c r="D41" s="36"/>
      <c r="E41" s="340">
        <v>64</v>
      </c>
      <c r="F41" s="111">
        <v>33</v>
      </c>
      <c r="G41" s="335">
        <v>31</v>
      </c>
      <c r="H41" s="340">
        <v>143</v>
      </c>
      <c r="I41" s="111">
        <v>72</v>
      </c>
      <c r="J41" s="335">
        <v>71</v>
      </c>
      <c r="K41" s="350">
        <v>934</v>
      </c>
      <c r="L41" s="111">
        <v>497</v>
      </c>
      <c r="M41" s="350">
        <v>437</v>
      </c>
      <c r="N41" s="340">
        <v>837</v>
      </c>
      <c r="O41" s="111">
        <v>437</v>
      </c>
      <c r="P41" s="335">
        <v>400</v>
      </c>
      <c r="Q41" s="36" t="s">
        <v>137</v>
      </c>
      <c r="R41" s="36"/>
      <c r="X41" s="328"/>
      <c r="Y41" s="328"/>
      <c r="AB41" s="92"/>
      <c r="AC41" s="92"/>
      <c r="AD41" s="92"/>
      <c r="AE41" s="92"/>
      <c r="AF41" s="92"/>
      <c r="AG41" s="92"/>
    </row>
    <row r="42" spans="1:33" s="331" customFormat="1" ht="20.25" customHeight="1" x14ac:dyDescent="0.5">
      <c r="A42" s="36" t="s">
        <v>41</v>
      </c>
      <c r="B42" s="36"/>
      <c r="C42" s="36"/>
      <c r="D42" s="36"/>
      <c r="E42" s="340">
        <v>145</v>
      </c>
      <c r="F42" s="111">
        <v>81</v>
      </c>
      <c r="G42" s="335">
        <v>64</v>
      </c>
      <c r="H42" s="340">
        <v>225</v>
      </c>
      <c r="I42" s="111">
        <v>128</v>
      </c>
      <c r="J42" s="335">
        <v>97</v>
      </c>
      <c r="K42" s="350">
        <v>2013</v>
      </c>
      <c r="L42" s="111">
        <v>1051</v>
      </c>
      <c r="M42" s="350">
        <v>962</v>
      </c>
      <c r="N42" s="340">
        <v>1642</v>
      </c>
      <c r="O42" s="111">
        <v>893</v>
      </c>
      <c r="P42" s="335">
        <v>749</v>
      </c>
      <c r="Q42" s="36" t="s">
        <v>136</v>
      </c>
      <c r="R42" s="36"/>
      <c r="X42" s="328"/>
      <c r="Y42" s="328"/>
      <c r="AB42" s="92"/>
      <c r="AC42" s="92"/>
      <c r="AD42" s="92"/>
      <c r="AE42" s="92"/>
      <c r="AF42" s="92"/>
      <c r="AG42" s="92"/>
    </row>
    <row r="43" spans="1:33" s="331" customFormat="1" ht="20.25" customHeight="1" x14ac:dyDescent="0.5">
      <c r="A43" s="36" t="s">
        <v>39</v>
      </c>
      <c r="B43" s="36"/>
      <c r="C43" s="36"/>
      <c r="D43" s="36"/>
      <c r="E43" s="340">
        <v>1</v>
      </c>
      <c r="F43" s="111">
        <v>1</v>
      </c>
      <c r="G43" s="335">
        <v>0</v>
      </c>
      <c r="H43" s="340">
        <v>112</v>
      </c>
      <c r="I43" s="111">
        <v>59</v>
      </c>
      <c r="J43" s="335">
        <v>53</v>
      </c>
      <c r="K43" s="350">
        <v>1034</v>
      </c>
      <c r="L43" s="111">
        <v>581</v>
      </c>
      <c r="M43" s="350">
        <v>453</v>
      </c>
      <c r="N43" s="340">
        <v>785</v>
      </c>
      <c r="O43" s="111">
        <v>434</v>
      </c>
      <c r="P43" s="335">
        <v>351</v>
      </c>
      <c r="Q43" s="36" t="s">
        <v>135</v>
      </c>
      <c r="R43" s="36"/>
      <c r="X43" s="328"/>
      <c r="Y43" s="328"/>
      <c r="AB43" s="92"/>
      <c r="AC43" s="92"/>
      <c r="AD43" s="92"/>
      <c r="AE43" s="92"/>
      <c r="AF43" s="92"/>
      <c r="AG43" s="92"/>
    </row>
    <row r="44" spans="1:33" s="331" customFormat="1" ht="20.25" customHeight="1" x14ac:dyDescent="0.5">
      <c r="A44" s="36" t="s">
        <v>37</v>
      </c>
      <c r="B44" s="36"/>
      <c r="C44" s="36"/>
      <c r="D44" s="36"/>
      <c r="E44" s="340">
        <v>32</v>
      </c>
      <c r="F44" s="111">
        <v>21</v>
      </c>
      <c r="G44" s="335">
        <v>11</v>
      </c>
      <c r="H44" s="340">
        <v>141</v>
      </c>
      <c r="I44" s="111">
        <v>82</v>
      </c>
      <c r="J44" s="335">
        <v>59</v>
      </c>
      <c r="K44" s="350">
        <v>979</v>
      </c>
      <c r="L44" s="111">
        <v>564</v>
      </c>
      <c r="M44" s="350">
        <v>415</v>
      </c>
      <c r="N44" s="340">
        <v>864</v>
      </c>
      <c r="O44" s="111">
        <v>497</v>
      </c>
      <c r="P44" s="335">
        <v>367</v>
      </c>
      <c r="Q44" s="36" t="s">
        <v>134</v>
      </c>
      <c r="R44" s="36"/>
      <c r="X44" s="328"/>
      <c r="Y44" s="328"/>
    </row>
    <row r="45" spans="1:33" s="331" customFormat="1" ht="20.25" customHeight="1" x14ac:dyDescent="0.5">
      <c r="A45" s="36" t="s">
        <v>35</v>
      </c>
      <c r="B45" s="36"/>
      <c r="C45" s="36"/>
      <c r="D45" s="36"/>
      <c r="E45" s="340">
        <v>91</v>
      </c>
      <c r="F45" s="111">
        <v>41</v>
      </c>
      <c r="G45" s="335">
        <v>50</v>
      </c>
      <c r="H45" s="340">
        <v>160</v>
      </c>
      <c r="I45" s="111">
        <v>87</v>
      </c>
      <c r="J45" s="335">
        <v>73</v>
      </c>
      <c r="K45" s="350">
        <v>1375</v>
      </c>
      <c r="L45" s="111">
        <v>724</v>
      </c>
      <c r="M45" s="350">
        <v>651</v>
      </c>
      <c r="N45" s="340">
        <v>1205</v>
      </c>
      <c r="O45" s="111">
        <v>653</v>
      </c>
      <c r="P45" s="335">
        <v>552</v>
      </c>
      <c r="Q45" s="36" t="s">
        <v>133</v>
      </c>
      <c r="R45" s="36"/>
      <c r="X45" s="328"/>
      <c r="Y45" s="328"/>
    </row>
    <row r="46" spans="1:33" s="331" customFormat="1" ht="20.25" customHeight="1" x14ac:dyDescent="0.5">
      <c r="A46" s="36" t="s">
        <v>33</v>
      </c>
      <c r="B46" s="36"/>
      <c r="C46" s="36"/>
      <c r="D46" s="36"/>
      <c r="E46" s="111">
        <v>42</v>
      </c>
      <c r="F46" s="111">
        <v>22</v>
      </c>
      <c r="G46" s="335">
        <v>20</v>
      </c>
      <c r="H46" s="340">
        <v>165</v>
      </c>
      <c r="I46" s="111">
        <v>95</v>
      </c>
      <c r="J46" s="335">
        <v>70</v>
      </c>
      <c r="K46" s="350">
        <v>1120</v>
      </c>
      <c r="L46" s="111">
        <v>600</v>
      </c>
      <c r="M46" s="350">
        <v>520</v>
      </c>
      <c r="N46" s="340">
        <v>941</v>
      </c>
      <c r="O46" s="111">
        <v>551</v>
      </c>
      <c r="P46" s="335">
        <v>390</v>
      </c>
      <c r="Q46" s="36" t="s">
        <v>132</v>
      </c>
      <c r="R46" s="36"/>
      <c r="X46" s="328"/>
      <c r="Y46" s="328"/>
    </row>
    <row r="47" spans="1:33" s="331" customFormat="1" ht="20.25" customHeight="1" x14ac:dyDescent="0.5">
      <c r="A47" s="36" t="s">
        <v>31</v>
      </c>
      <c r="B47" s="36"/>
      <c r="C47" s="36"/>
      <c r="D47" s="36"/>
      <c r="E47" s="111">
        <v>2</v>
      </c>
      <c r="F47" s="351">
        <v>0</v>
      </c>
      <c r="G47" s="335">
        <v>2</v>
      </c>
      <c r="H47" s="340">
        <v>149</v>
      </c>
      <c r="I47" s="111">
        <v>83</v>
      </c>
      <c r="J47" s="335">
        <v>66</v>
      </c>
      <c r="K47" s="350">
        <v>787</v>
      </c>
      <c r="L47" s="111">
        <v>441</v>
      </c>
      <c r="M47" s="350">
        <v>346</v>
      </c>
      <c r="N47" s="340">
        <v>614</v>
      </c>
      <c r="O47" s="111">
        <v>345</v>
      </c>
      <c r="P47" s="335">
        <v>269</v>
      </c>
      <c r="Q47" s="36" t="s">
        <v>131</v>
      </c>
      <c r="R47" s="36"/>
      <c r="X47" s="328"/>
      <c r="Y47" s="328"/>
    </row>
    <row r="48" spans="1:33" s="331" customFormat="1" ht="20.25" customHeight="1" x14ac:dyDescent="0.5">
      <c r="A48" s="36" t="s">
        <v>29</v>
      </c>
      <c r="B48" s="36"/>
      <c r="C48" s="36"/>
      <c r="D48" s="36"/>
      <c r="E48" s="351">
        <v>1</v>
      </c>
      <c r="F48" s="351">
        <v>1</v>
      </c>
      <c r="G48" s="351">
        <v>0</v>
      </c>
      <c r="H48" s="340">
        <v>113</v>
      </c>
      <c r="I48" s="111">
        <v>60</v>
      </c>
      <c r="J48" s="335">
        <v>53</v>
      </c>
      <c r="K48" s="350">
        <v>917</v>
      </c>
      <c r="L48" s="111">
        <v>524</v>
      </c>
      <c r="M48" s="350">
        <v>393</v>
      </c>
      <c r="N48" s="340">
        <v>796</v>
      </c>
      <c r="O48" s="111">
        <v>465</v>
      </c>
      <c r="P48" s="335">
        <v>331</v>
      </c>
      <c r="Q48" s="36" t="s">
        <v>130</v>
      </c>
      <c r="R48" s="36"/>
      <c r="X48" s="328"/>
      <c r="Y48" s="328"/>
    </row>
    <row r="49" spans="1:33" s="331" customFormat="1" ht="20.25" customHeight="1" x14ac:dyDescent="0.5">
      <c r="A49" s="36" t="s">
        <v>27</v>
      </c>
      <c r="B49" s="332"/>
      <c r="C49" s="36"/>
      <c r="D49" s="36"/>
      <c r="E49" s="340">
        <v>4</v>
      </c>
      <c r="F49" s="111">
        <v>3</v>
      </c>
      <c r="G49" s="335">
        <v>1</v>
      </c>
      <c r="H49" s="340">
        <v>164</v>
      </c>
      <c r="I49" s="111">
        <v>93</v>
      </c>
      <c r="J49" s="335">
        <v>71</v>
      </c>
      <c r="K49" s="350">
        <v>1398</v>
      </c>
      <c r="L49" s="111">
        <v>733</v>
      </c>
      <c r="M49" s="350">
        <v>665</v>
      </c>
      <c r="N49" s="340">
        <v>1016</v>
      </c>
      <c r="O49" s="111">
        <v>555</v>
      </c>
      <c r="P49" s="335">
        <v>461</v>
      </c>
      <c r="Q49" s="36" t="s">
        <v>129</v>
      </c>
      <c r="R49" s="36"/>
      <c r="X49" s="328"/>
      <c r="Y49" s="328"/>
    </row>
    <row r="50" spans="1:33" ht="8.25" customHeight="1" x14ac:dyDescent="0.5">
      <c r="A50" s="211"/>
      <c r="B50" s="211"/>
      <c r="C50" s="211"/>
      <c r="D50" s="211"/>
      <c r="E50" s="214"/>
      <c r="F50" s="213"/>
      <c r="G50" s="212"/>
      <c r="H50" s="214"/>
      <c r="I50" s="213"/>
      <c r="J50" s="212"/>
      <c r="K50" s="211"/>
      <c r="L50" s="213"/>
      <c r="M50" s="211"/>
      <c r="N50" s="214"/>
      <c r="O50" s="213"/>
      <c r="P50" s="212"/>
      <c r="Q50" s="211"/>
      <c r="R50" s="211"/>
      <c r="Z50" s="92"/>
      <c r="AB50" s="331"/>
      <c r="AC50" s="331"/>
      <c r="AD50" s="331"/>
      <c r="AE50" s="331"/>
      <c r="AF50" s="331"/>
      <c r="AG50" s="331"/>
    </row>
    <row r="51" spans="1:33" ht="11.25" customHeight="1" x14ac:dyDescent="0.5">
      <c r="A51" s="33"/>
      <c r="B51" s="33"/>
      <c r="C51" s="33"/>
      <c r="D51" s="33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33"/>
      <c r="R51" s="33"/>
      <c r="Z51" s="92"/>
      <c r="AB51" s="331"/>
      <c r="AC51" s="331"/>
      <c r="AD51" s="331"/>
      <c r="AE51" s="331"/>
      <c r="AF51" s="331"/>
      <c r="AG51" s="331"/>
    </row>
    <row r="52" spans="1:33" x14ac:dyDescent="0.5">
      <c r="A52" s="33" t="s">
        <v>128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Z52" s="92"/>
      <c r="AB52" s="331"/>
      <c r="AC52" s="331"/>
      <c r="AD52" s="331"/>
      <c r="AE52" s="331"/>
      <c r="AF52" s="331"/>
      <c r="AG52" s="331"/>
    </row>
    <row r="53" spans="1:33" x14ac:dyDescent="0.5">
      <c r="A53" s="33"/>
      <c r="B53" s="33" t="s">
        <v>22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Z53" s="92"/>
      <c r="AB53" s="331"/>
      <c r="AC53" s="331"/>
      <c r="AD53" s="331"/>
      <c r="AE53" s="331"/>
      <c r="AF53" s="331"/>
      <c r="AG53" s="331"/>
    </row>
    <row r="54" spans="1:33" x14ac:dyDescent="0.5">
      <c r="Z54" s="92"/>
      <c r="AB54" s="331"/>
      <c r="AC54" s="331"/>
      <c r="AD54" s="331"/>
      <c r="AE54" s="331"/>
      <c r="AF54" s="331"/>
      <c r="AG54" s="331"/>
    </row>
    <row r="55" spans="1:33" x14ac:dyDescent="0.5">
      <c r="Z55" s="92"/>
      <c r="AB55" s="331"/>
      <c r="AC55" s="331"/>
      <c r="AD55" s="331"/>
      <c r="AE55" s="331"/>
      <c r="AF55" s="331"/>
      <c r="AG55" s="331"/>
    </row>
    <row r="56" spans="1:33" x14ac:dyDescent="0.5">
      <c r="Z56" s="92"/>
      <c r="AB56" s="331"/>
      <c r="AC56" s="331"/>
      <c r="AD56" s="331"/>
      <c r="AE56" s="331"/>
      <c r="AF56" s="331"/>
      <c r="AG56" s="331"/>
    </row>
    <row r="57" spans="1:33" x14ac:dyDescent="0.5">
      <c r="Z57" s="92"/>
      <c r="AB57" s="331"/>
      <c r="AC57" s="331"/>
      <c r="AD57" s="331"/>
      <c r="AE57" s="331"/>
      <c r="AF57" s="331"/>
      <c r="AG57" s="331"/>
    </row>
    <row r="58" spans="1:33" x14ac:dyDescent="0.5">
      <c r="Z58" s="92"/>
    </row>
    <row r="59" spans="1:33" x14ac:dyDescent="0.5">
      <c r="Z59" s="92"/>
    </row>
    <row r="60" spans="1:33" x14ac:dyDescent="0.5">
      <c r="Z60" s="92"/>
    </row>
    <row r="61" spans="1:33" x14ac:dyDescent="0.5">
      <c r="Z61" s="92"/>
    </row>
  </sheetData>
  <mergeCells count="23">
    <mergeCell ref="A28:B28"/>
    <mergeCell ref="A9:D9"/>
    <mergeCell ref="A4:D7"/>
    <mergeCell ref="E4:G4"/>
    <mergeCell ref="H4:J4"/>
    <mergeCell ref="E5:G5"/>
    <mergeCell ref="H5:J5"/>
    <mergeCell ref="N5:P5"/>
    <mergeCell ref="N4:P4"/>
    <mergeCell ref="K4:M4"/>
    <mergeCell ref="Q9:R9"/>
    <mergeCell ref="K5:M5"/>
    <mergeCell ref="Q4:R7"/>
    <mergeCell ref="Q32:R35"/>
    <mergeCell ref="E33:G33"/>
    <mergeCell ref="H33:J33"/>
    <mergeCell ref="K33:M33"/>
    <mergeCell ref="N33:P33"/>
    <mergeCell ref="A32:D35"/>
    <mergeCell ref="E32:G32"/>
    <mergeCell ref="H32:J32"/>
    <mergeCell ref="K32:M32"/>
    <mergeCell ref="N32:P32"/>
  </mergeCells>
  <pageMargins left="0.55118110236220474" right="0.35433070866141736" top="0.51181102362204722" bottom="0.61" header="0.51181102362204722" footer="0.11811023622047245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showGridLines="0" zoomScaleNormal="100" workbookViewId="0">
      <selection activeCell="H9" sqref="H9"/>
    </sheetView>
  </sheetViews>
  <sheetFormatPr defaultColWidth="9.140625" defaultRowHeight="21.75" x14ac:dyDescent="0.5"/>
  <cols>
    <col min="1" max="1" width="0.85546875" style="222" customWidth="1"/>
    <col min="2" max="2" width="5.85546875" style="222" customWidth="1"/>
    <col min="3" max="3" width="4.7109375" style="222" customWidth="1"/>
    <col min="4" max="4" width="8.7109375" style="222" customWidth="1"/>
    <col min="5" max="5" width="9.28515625" style="222" hidden="1" customWidth="1"/>
    <col min="6" max="10" width="9.28515625" style="222" customWidth="1"/>
    <col min="11" max="11" width="8.140625" style="222" hidden="1" customWidth="1"/>
    <col min="12" max="12" width="8.42578125" style="222" hidden="1" customWidth="1"/>
    <col min="13" max="13" width="8.42578125" style="222" customWidth="1"/>
    <col min="14" max="17" width="8.28515625" style="222" customWidth="1"/>
    <col min="18" max="18" width="28.7109375" style="223" customWidth="1"/>
    <col min="19" max="19" width="2.28515625" style="222" customWidth="1"/>
    <col min="20" max="20" width="5.42578125" style="222" customWidth="1"/>
    <col min="21" max="21" width="9.140625" style="222"/>
    <col min="22" max="22" width="2.28515625" style="92" customWidth="1"/>
    <col min="23" max="23" width="6.5703125" style="92" customWidth="1"/>
    <col min="24" max="24" width="9.140625" style="92"/>
    <col min="25" max="16384" width="9.140625" style="222"/>
  </cols>
  <sheetData>
    <row r="1" spans="1:24" s="244" customFormat="1" x14ac:dyDescent="0.5">
      <c r="B1" s="244" t="s">
        <v>0</v>
      </c>
      <c r="C1" s="245">
        <v>1.7</v>
      </c>
      <c r="D1" s="244" t="s">
        <v>399</v>
      </c>
      <c r="R1" s="246"/>
      <c r="V1" s="96"/>
      <c r="W1" s="96"/>
      <c r="X1" s="96"/>
    </row>
    <row r="2" spans="1:24" s="242" customFormat="1" x14ac:dyDescent="0.5">
      <c r="B2" s="244" t="s">
        <v>17</v>
      </c>
      <c r="C2" s="245">
        <v>1.7</v>
      </c>
      <c r="D2" s="244" t="s">
        <v>398</v>
      </c>
      <c r="R2" s="243"/>
      <c r="V2" s="95"/>
      <c r="W2" s="95"/>
      <c r="X2" s="95"/>
    </row>
    <row r="3" spans="1:24" ht="6" customHeight="1" x14ac:dyDescent="0.5">
      <c r="A3" s="223"/>
      <c r="B3" s="223"/>
      <c r="C3" s="223"/>
      <c r="D3" s="223"/>
      <c r="E3" s="223"/>
      <c r="F3" s="223"/>
      <c r="G3" s="223"/>
      <c r="H3" s="223"/>
      <c r="I3" s="223"/>
      <c r="J3" s="223"/>
    </row>
    <row r="4" spans="1:24" s="239" customFormat="1" ht="22.5" customHeight="1" x14ac:dyDescent="0.45">
      <c r="A4" s="241"/>
      <c r="B4" s="241"/>
      <c r="C4" s="241"/>
      <c r="D4" s="650"/>
      <c r="E4" s="598" t="s">
        <v>384</v>
      </c>
      <c r="F4" s="599"/>
      <c r="G4" s="599"/>
      <c r="H4" s="599"/>
      <c r="I4" s="599"/>
      <c r="J4" s="600"/>
      <c r="K4" s="598" t="s">
        <v>383</v>
      </c>
      <c r="L4" s="599"/>
      <c r="M4" s="599"/>
      <c r="N4" s="599"/>
      <c r="O4" s="599"/>
      <c r="P4" s="599"/>
      <c r="Q4" s="599"/>
      <c r="R4" s="603" t="s">
        <v>74</v>
      </c>
      <c r="V4" s="35"/>
      <c r="W4" s="35"/>
      <c r="X4" s="35"/>
    </row>
    <row r="5" spans="1:24" s="239" customFormat="1" ht="16.5" customHeight="1" x14ac:dyDescent="0.45">
      <c r="A5" s="606" t="s">
        <v>144</v>
      </c>
      <c r="B5" s="606"/>
      <c r="C5" s="606"/>
      <c r="D5" s="607"/>
      <c r="E5" s="218">
        <v>2556</v>
      </c>
      <c r="F5" s="218">
        <v>2557</v>
      </c>
      <c r="G5" s="218">
        <v>2558</v>
      </c>
      <c r="H5" s="186">
        <v>2559</v>
      </c>
      <c r="I5" s="375">
        <v>2560</v>
      </c>
      <c r="J5" s="375">
        <v>2561</v>
      </c>
      <c r="K5" s="218">
        <v>2555</v>
      </c>
      <c r="L5" s="218">
        <v>2556</v>
      </c>
      <c r="M5" s="218">
        <v>2557</v>
      </c>
      <c r="N5" s="218">
        <v>2558</v>
      </c>
      <c r="O5" s="186">
        <v>2559</v>
      </c>
      <c r="P5" s="375">
        <v>2560</v>
      </c>
      <c r="Q5" s="375">
        <v>2561</v>
      </c>
      <c r="R5" s="604"/>
      <c r="V5" s="35"/>
      <c r="W5" s="35"/>
      <c r="X5" s="35"/>
    </row>
    <row r="6" spans="1:24" s="239" customFormat="1" ht="16.5" customHeight="1" x14ac:dyDescent="0.45">
      <c r="A6" s="240"/>
      <c r="B6" s="240"/>
      <c r="C6" s="240"/>
      <c r="D6" s="240"/>
      <c r="E6" s="232" t="s">
        <v>15</v>
      </c>
      <c r="F6" s="232" t="s">
        <v>175</v>
      </c>
      <c r="G6" s="232" t="s">
        <v>174</v>
      </c>
      <c r="H6" s="231" t="s">
        <v>173</v>
      </c>
      <c r="I6" s="231" t="s">
        <v>19</v>
      </c>
      <c r="J6" s="231" t="s">
        <v>599</v>
      </c>
      <c r="K6" s="232" t="s">
        <v>16</v>
      </c>
      <c r="L6" s="232" t="s">
        <v>15</v>
      </c>
      <c r="M6" s="232" t="s">
        <v>175</v>
      </c>
      <c r="N6" s="232" t="s">
        <v>174</v>
      </c>
      <c r="O6" s="231" t="s">
        <v>173</v>
      </c>
      <c r="P6" s="231" t="s">
        <v>19</v>
      </c>
      <c r="Q6" s="231" t="s">
        <v>599</v>
      </c>
      <c r="R6" s="605"/>
      <c r="V6" s="35"/>
      <c r="W6" s="35"/>
      <c r="X6" s="35"/>
    </row>
    <row r="7" spans="1:24" s="235" customFormat="1" ht="22.5" customHeight="1" x14ac:dyDescent="0.45">
      <c r="A7" s="95"/>
      <c r="B7" s="95"/>
      <c r="C7" s="95" t="s">
        <v>13</v>
      </c>
      <c r="D7" s="95"/>
      <c r="E7" s="174">
        <v>10060</v>
      </c>
      <c r="F7" s="209">
        <v>10680</v>
      </c>
      <c r="G7" s="208">
        <v>2023</v>
      </c>
      <c r="H7" s="208">
        <v>11028</v>
      </c>
      <c r="I7" s="208">
        <v>10741</v>
      </c>
      <c r="J7" s="208">
        <v>11201</v>
      </c>
      <c r="K7" s="238">
        <v>4023</v>
      </c>
      <c r="L7" s="208">
        <v>3898</v>
      </c>
      <c r="M7" s="238">
        <v>4333</v>
      </c>
      <c r="N7" s="238">
        <v>685</v>
      </c>
      <c r="O7" s="208">
        <v>4479</v>
      </c>
      <c r="P7" s="208">
        <v>4572</v>
      </c>
      <c r="Q7" s="208">
        <v>4742</v>
      </c>
      <c r="R7" s="237" t="s">
        <v>4</v>
      </c>
      <c r="V7" s="35"/>
      <c r="W7" s="35"/>
      <c r="X7" s="35"/>
    </row>
    <row r="8" spans="1:24" s="235" customFormat="1" ht="22.15" customHeight="1" x14ac:dyDescent="0.45">
      <c r="A8" s="34" t="s">
        <v>123</v>
      </c>
      <c r="B8" s="33"/>
      <c r="C8" s="33"/>
      <c r="D8" s="33"/>
      <c r="E8" s="143">
        <v>2337</v>
      </c>
      <c r="F8" s="178">
        <v>2393</v>
      </c>
      <c r="G8" s="143">
        <v>472</v>
      </c>
      <c r="H8" s="143">
        <v>2458</v>
      </c>
      <c r="I8" s="143">
        <v>2421</v>
      </c>
      <c r="J8" s="143">
        <v>2614</v>
      </c>
      <c r="K8" s="178">
        <v>1124</v>
      </c>
      <c r="L8" s="143">
        <v>1145</v>
      </c>
      <c r="M8" s="178">
        <v>1195</v>
      </c>
      <c r="N8" s="178">
        <v>188</v>
      </c>
      <c r="O8" s="143">
        <v>1183</v>
      </c>
      <c r="P8" s="143">
        <v>1172</v>
      </c>
      <c r="Q8" s="143">
        <v>1177</v>
      </c>
      <c r="R8" s="226" t="s">
        <v>397</v>
      </c>
      <c r="V8" s="35"/>
      <c r="W8" s="35"/>
      <c r="X8" s="35"/>
    </row>
    <row r="9" spans="1:24" s="235" customFormat="1" ht="22.15" customHeight="1" x14ac:dyDescent="0.45">
      <c r="A9" s="230" t="s">
        <v>121</v>
      </c>
      <c r="B9" s="33"/>
      <c r="C9" s="33"/>
      <c r="D9" s="33"/>
      <c r="E9" s="143">
        <v>351</v>
      </c>
      <c r="F9" s="178">
        <v>337</v>
      </c>
      <c r="G9" s="143">
        <v>76</v>
      </c>
      <c r="H9" s="143">
        <v>358</v>
      </c>
      <c r="I9" s="143">
        <v>340</v>
      </c>
      <c r="J9" s="143">
        <v>346</v>
      </c>
      <c r="K9" s="178">
        <v>154</v>
      </c>
      <c r="L9" s="143">
        <v>137</v>
      </c>
      <c r="M9" s="178">
        <v>153</v>
      </c>
      <c r="N9" s="178">
        <v>25</v>
      </c>
      <c r="O9" s="143">
        <v>148</v>
      </c>
      <c r="P9" s="143">
        <v>181</v>
      </c>
      <c r="Q9" s="143">
        <v>170</v>
      </c>
      <c r="R9" s="226" t="s">
        <v>386</v>
      </c>
      <c r="V9" s="207"/>
      <c r="W9" s="207"/>
      <c r="X9" s="207"/>
    </row>
    <row r="10" spans="1:24" ht="22.15" customHeight="1" x14ac:dyDescent="0.5">
      <c r="A10" s="34" t="s">
        <v>119</v>
      </c>
      <c r="B10" s="33"/>
      <c r="C10" s="33"/>
      <c r="D10" s="33"/>
      <c r="E10" s="143">
        <v>227</v>
      </c>
      <c r="F10" s="178">
        <v>299</v>
      </c>
      <c r="G10" s="143">
        <v>50</v>
      </c>
      <c r="H10" s="143">
        <v>257</v>
      </c>
      <c r="I10" s="143">
        <v>225</v>
      </c>
      <c r="J10" s="143">
        <v>253</v>
      </c>
      <c r="K10" s="178">
        <v>151</v>
      </c>
      <c r="L10" s="143">
        <v>89</v>
      </c>
      <c r="M10" s="178">
        <v>104</v>
      </c>
      <c r="N10" s="178">
        <v>15</v>
      </c>
      <c r="O10" s="143">
        <v>101</v>
      </c>
      <c r="P10" s="143">
        <v>102</v>
      </c>
      <c r="Q10" s="143">
        <v>116</v>
      </c>
      <c r="R10" s="226" t="s">
        <v>385</v>
      </c>
      <c r="V10" s="35"/>
      <c r="W10" s="35"/>
      <c r="X10" s="35"/>
    </row>
    <row r="11" spans="1:24" ht="22.15" customHeight="1" x14ac:dyDescent="0.5">
      <c r="A11" s="34" t="s">
        <v>117</v>
      </c>
      <c r="B11" s="33"/>
      <c r="C11" s="33"/>
      <c r="D11" s="33"/>
      <c r="E11" s="143">
        <v>247</v>
      </c>
      <c r="F11" s="178">
        <v>266</v>
      </c>
      <c r="G11" s="143">
        <v>51</v>
      </c>
      <c r="H11" s="143">
        <v>221</v>
      </c>
      <c r="I11" s="143">
        <v>214</v>
      </c>
      <c r="J11" s="143">
        <v>223</v>
      </c>
      <c r="K11" s="178">
        <v>80</v>
      </c>
      <c r="L11" s="143">
        <v>67</v>
      </c>
      <c r="M11" s="178">
        <v>68</v>
      </c>
      <c r="N11" s="178">
        <v>21</v>
      </c>
      <c r="O11" s="143">
        <v>109</v>
      </c>
      <c r="P11" s="143">
        <v>83</v>
      </c>
      <c r="Q11" s="143">
        <v>94</v>
      </c>
      <c r="R11" s="226" t="s">
        <v>396</v>
      </c>
      <c r="V11" s="35"/>
      <c r="W11" s="35"/>
      <c r="X11" s="35"/>
    </row>
    <row r="12" spans="1:24" ht="22.15" customHeight="1" x14ac:dyDescent="0.5">
      <c r="A12" s="34" t="s">
        <v>115</v>
      </c>
      <c r="B12" s="33"/>
      <c r="C12" s="33"/>
      <c r="D12" s="33"/>
      <c r="E12" s="143">
        <v>92</v>
      </c>
      <c r="F12" s="178">
        <v>77</v>
      </c>
      <c r="G12" s="143">
        <v>19</v>
      </c>
      <c r="H12" s="143">
        <v>88</v>
      </c>
      <c r="I12" s="143">
        <v>74</v>
      </c>
      <c r="J12" s="143">
        <v>63</v>
      </c>
      <c r="K12" s="178">
        <v>16</v>
      </c>
      <c r="L12" s="143">
        <v>19</v>
      </c>
      <c r="M12" s="143">
        <v>30</v>
      </c>
      <c r="N12" s="236" t="s">
        <v>21</v>
      </c>
      <c r="O12" s="203">
        <v>19</v>
      </c>
      <c r="P12" s="203">
        <v>24</v>
      </c>
      <c r="Q12" s="203">
        <v>23</v>
      </c>
      <c r="R12" s="226" t="s">
        <v>395</v>
      </c>
      <c r="V12" s="35"/>
      <c r="W12" s="35"/>
      <c r="X12" s="35"/>
    </row>
    <row r="13" spans="1:24" ht="22.15" customHeight="1" x14ac:dyDescent="0.5">
      <c r="A13" s="34" t="s">
        <v>113</v>
      </c>
      <c r="B13" s="33"/>
      <c r="C13" s="33"/>
      <c r="D13" s="33"/>
      <c r="E13" s="143">
        <v>233</v>
      </c>
      <c r="F13" s="178">
        <v>273</v>
      </c>
      <c r="G13" s="143">
        <v>44</v>
      </c>
      <c r="H13" s="143">
        <v>273</v>
      </c>
      <c r="I13" s="143">
        <v>224</v>
      </c>
      <c r="J13" s="143">
        <v>234</v>
      </c>
      <c r="K13" s="178">
        <v>73</v>
      </c>
      <c r="L13" s="143">
        <v>70</v>
      </c>
      <c r="M13" s="178">
        <v>96</v>
      </c>
      <c r="N13" s="178">
        <v>10</v>
      </c>
      <c r="O13" s="143">
        <v>81</v>
      </c>
      <c r="P13" s="143">
        <v>88</v>
      </c>
      <c r="Q13" s="143">
        <v>89</v>
      </c>
      <c r="R13" s="226" t="s">
        <v>394</v>
      </c>
      <c r="V13" s="35"/>
      <c r="W13" s="35"/>
      <c r="X13" s="35"/>
    </row>
    <row r="14" spans="1:24" ht="22.15" customHeight="1" x14ac:dyDescent="0.5">
      <c r="A14" s="34" t="s">
        <v>111</v>
      </c>
      <c r="B14" s="33"/>
      <c r="C14" s="33"/>
      <c r="D14" s="33"/>
      <c r="E14" s="143">
        <v>411</v>
      </c>
      <c r="F14" s="178">
        <v>435</v>
      </c>
      <c r="G14" s="143">
        <v>84</v>
      </c>
      <c r="H14" s="143">
        <v>448</v>
      </c>
      <c r="I14" s="143">
        <v>374</v>
      </c>
      <c r="J14" s="143">
        <v>451</v>
      </c>
      <c r="K14" s="178">
        <v>134</v>
      </c>
      <c r="L14" s="143">
        <v>160</v>
      </c>
      <c r="M14" s="178">
        <v>151</v>
      </c>
      <c r="N14" s="178">
        <v>16</v>
      </c>
      <c r="O14" s="143">
        <v>163</v>
      </c>
      <c r="P14" s="143">
        <v>184</v>
      </c>
      <c r="Q14" s="143">
        <v>191</v>
      </c>
      <c r="R14" s="226" t="s">
        <v>393</v>
      </c>
      <c r="V14" s="35"/>
      <c r="W14" s="35"/>
      <c r="X14" s="35"/>
    </row>
    <row r="15" spans="1:24" s="235" customFormat="1" ht="22.15" customHeight="1" x14ac:dyDescent="0.45">
      <c r="A15" s="34" t="s">
        <v>109</v>
      </c>
      <c r="B15" s="33"/>
      <c r="C15" s="33"/>
      <c r="D15" s="33"/>
      <c r="E15" s="143">
        <v>380</v>
      </c>
      <c r="F15" s="178">
        <v>486</v>
      </c>
      <c r="G15" s="143">
        <v>75</v>
      </c>
      <c r="H15" s="143">
        <v>460</v>
      </c>
      <c r="I15" s="143">
        <v>491</v>
      </c>
      <c r="J15" s="143">
        <v>459</v>
      </c>
      <c r="K15" s="178">
        <v>154</v>
      </c>
      <c r="L15" s="143">
        <v>128</v>
      </c>
      <c r="M15" s="178">
        <v>148</v>
      </c>
      <c r="N15" s="178">
        <v>26</v>
      </c>
      <c r="O15" s="143">
        <v>183</v>
      </c>
      <c r="P15" s="143">
        <v>158</v>
      </c>
      <c r="Q15" s="143">
        <v>182</v>
      </c>
      <c r="R15" s="226" t="s">
        <v>392</v>
      </c>
      <c r="V15" s="35"/>
      <c r="W15" s="35"/>
      <c r="X15" s="35"/>
    </row>
    <row r="16" spans="1:24" s="235" customFormat="1" ht="22.15" customHeight="1" x14ac:dyDescent="0.45">
      <c r="A16" s="34" t="s">
        <v>107</v>
      </c>
      <c r="B16" s="33"/>
      <c r="C16" s="33"/>
      <c r="D16" s="33"/>
      <c r="E16" s="143">
        <v>195</v>
      </c>
      <c r="F16" s="178">
        <v>197</v>
      </c>
      <c r="G16" s="143">
        <v>49</v>
      </c>
      <c r="H16" s="143">
        <v>252</v>
      </c>
      <c r="I16" s="143">
        <v>215</v>
      </c>
      <c r="J16" s="143">
        <v>242</v>
      </c>
      <c r="K16" s="178">
        <v>69</v>
      </c>
      <c r="L16" s="143">
        <v>80</v>
      </c>
      <c r="M16" s="178">
        <v>84</v>
      </c>
      <c r="N16" s="178">
        <v>18</v>
      </c>
      <c r="O16" s="143">
        <v>110</v>
      </c>
      <c r="P16" s="143">
        <v>92</v>
      </c>
      <c r="Q16" s="143">
        <v>97</v>
      </c>
      <c r="R16" s="226" t="s">
        <v>391</v>
      </c>
      <c r="V16" s="35"/>
      <c r="W16" s="35"/>
      <c r="X16" s="35"/>
    </row>
    <row r="17" spans="1:24" ht="22.15" customHeight="1" x14ac:dyDescent="0.5">
      <c r="A17" s="34" t="s">
        <v>105</v>
      </c>
      <c r="B17" s="33"/>
      <c r="C17" s="33"/>
      <c r="D17" s="33"/>
      <c r="E17" s="143">
        <v>362</v>
      </c>
      <c r="F17" s="178">
        <v>388</v>
      </c>
      <c r="G17" s="143">
        <v>78</v>
      </c>
      <c r="H17" s="143">
        <v>399</v>
      </c>
      <c r="I17" s="143">
        <v>378</v>
      </c>
      <c r="J17" s="143">
        <v>426</v>
      </c>
      <c r="K17" s="178">
        <v>118</v>
      </c>
      <c r="L17" s="143">
        <v>133</v>
      </c>
      <c r="M17" s="178">
        <v>133</v>
      </c>
      <c r="N17" s="178">
        <v>28</v>
      </c>
      <c r="O17" s="143">
        <v>163</v>
      </c>
      <c r="P17" s="143">
        <v>158</v>
      </c>
      <c r="Q17" s="143">
        <v>167</v>
      </c>
      <c r="R17" s="226" t="s">
        <v>390</v>
      </c>
      <c r="V17" s="35"/>
      <c r="W17" s="35"/>
      <c r="X17" s="35"/>
    </row>
    <row r="18" spans="1:24" ht="22.15" customHeight="1" x14ac:dyDescent="0.5">
      <c r="A18" s="34" t="s">
        <v>103</v>
      </c>
      <c r="B18" s="33"/>
      <c r="C18" s="33"/>
      <c r="D18" s="33"/>
      <c r="E18" s="143">
        <v>146</v>
      </c>
      <c r="F18" s="178">
        <v>125</v>
      </c>
      <c r="G18" s="143">
        <v>25</v>
      </c>
      <c r="H18" s="143">
        <v>143</v>
      </c>
      <c r="I18" s="143">
        <v>114</v>
      </c>
      <c r="J18" s="143">
        <v>130</v>
      </c>
      <c r="K18" s="178">
        <v>60</v>
      </c>
      <c r="L18" s="143">
        <v>47</v>
      </c>
      <c r="M18" s="178">
        <v>69</v>
      </c>
      <c r="N18" s="178">
        <v>10</v>
      </c>
      <c r="O18" s="143">
        <v>47</v>
      </c>
      <c r="P18" s="143">
        <v>55</v>
      </c>
      <c r="Q18" s="143">
        <v>62</v>
      </c>
      <c r="R18" s="226" t="s">
        <v>389</v>
      </c>
      <c r="V18" s="35"/>
      <c r="W18" s="35"/>
      <c r="X18" s="35"/>
    </row>
    <row r="19" spans="1:24" ht="22.15" customHeight="1" x14ac:dyDescent="0.5">
      <c r="A19" s="34" t="s">
        <v>101</v>
      </c>
      <c r="B19" s="33"/>
      <c r="C19" s="33"/>
      <c r="D19" s="33"/>
      <c r="E19" s="143">
        <v>294</v>
      </c>
      <c r="F19" s="178">
        <v>407</v>
      </c>
      <c r="G19" s="143">
        <v>48</v>
      </c>
      <c r="H19" s="143">
        <v>306</v>
      </c>
      <c r="I19" s="143">
        <v>368</v>
      </c>
      <c r="J19" s="143">
        <v>321</v>
      </c>
      <c r="K19" s="178">
        <v>103</v>
      </c>
      <c r="L19" s="143">
        <v>90</v>
      </c>
      <c r="M19" s="178">
        <v>121</v>
      </c>
      <c r="N19" s="178">
        <v>23</v>
      </c>
      <c r="O19" s="143">
        <v>126</v>
      </c>
      <c r="P19" s="143">
        <v>133</v>
      </c>
      <c r="Q19" s="143">
        <v>134</v>
      </c>
      <c r="R19" s="226" t="s">
        <v>388</v>
      </c>
      <c r="V19" s="35"/>
      <c r="W19" s="35"/>
      <c r="X19" s="35"/>
    </row>
    <row r="20" spans="1:24" ht="22.15" customHeight="1" x14ac:dyDescent="0.5">
      <c r="A20" s="34" t="s">
        <v>99</v>
      </c>
      <c r="B20" s="33"/>
      <c r="C20" s="33"/>
      <c r="D20" s="92"/>
      <c r="E20" s="143">
        <v>279</v>
      </c>
      <c r="F20" s="178">
        <v>262</v>
      </c>
      <c r="G20" s="143">
        <v>55</v>
      </c>
      <c r="H20" s="143">
        <v>278</v>
      </c>
      <c r="I20" s="143">
        <v>272</v>
      </c>
      <c r="J20" s="143">
        <v>286</v>
      </c>
      <c r="K20" s="178">
        <v>115</v>
      </c>
      <c r="L20" s="143">
        <v>79</v>
      </c>
      <c r="M20" s="178">
        <v>92</v>
      </c>
      <c r="N20" s="178">
        <v>15</v>
      </c>
      <c r="O20" s="143">
        <v>104</v>
      </c>
      <c r="P20" s="143">
        <v>86</v>
      </c>
      <c r="Q20" s="143">
        <v>96</v>
      </c>
      <c r="R20" s="226" t="s">
        <v>387</v>
      </c>
      <c r="V20" s="35"/>
      <c r="W20" s="35"/>
      <c r="X20" s="35"/>
    </row>
    <row r="21" spans="1:24" ht="22.15" customHeight="1" x14ac:dyDescent="0.5">
      <c r="A21" s="34" t="s">
        <v>97</v>
      </c>
      <c r="B21" s="34"/>
      <c r="C21" s="33"/>
      <c r="D21" s="33"/>
      <c r="E21" s="143">
        <v>411</v>
      </c>
      <c r="F21" s="178">
        <v>418</v>
      </c>
      <c r="G21" s="143">
        <v>94</v>
      </c>
      <c r="H21" s="143">
        <v>481</v>
      </c>
      <c r="I21" s="143">
        <v>495</v>
      </c>
      <c r="J21" s="143">
        <v>541</v>
      </c>
      <c r="K21" s="178">
        <v>178</v>
      </c>
      <c r="L21" s="143">
        <v>189</v>
      </c>
      <c r="M21" s="178">
        <v>217</v>
      </c>
      <c r="N21" s="178">
        <v>44</v>
      </c>
      <c r="O21" s="143">
        <v>210</v>
      </c>
      <c r="P21" s="143">
        <v>209</v>
      </c>
      <c r="Q21" s="143">
        <v>220</v>
      </c>
      <c r="R21" s="226" t="s">
        <v>386</v>
      </c>
      <c r="V21" s="35"/>
      <c r="W21" s="35"/>
      <c r="X21" s="35"/>
    </row>
    <row r="22" spans="1:24" ht="22.15" customHeight="1" x14ac:dyDescent="0.5">
      <c r="A22" s="34" t="s">
        <v>95</v>
      </c>
      <c r="B22" s="34"/>
      <c r="C22" s="33"/>
      <c r="D22" s="33"/>
      <c r="E22" s="143">
        <v>431</v>
      </c>
      <c r="F22" s="178">
        <v>436</v>
      </c>
      <c r="G22" s="143">
        <v>80</v>
      </c>
      <c r="H22" s="143">
        <v>477</v>
      </c>
      <c r="I22" s="143">
        <v>502</v>
      </c>
      <c r="J22" s="143">
        <v>477</v>
      </c>
      <c r="K22" s="178">
        <v>166</v>
      </c>
      <c r="L22" s="143">
        <v>156</v>
      </c>
      <c r="M22" s="178">
        <v>195</v>
      </c>
      <c r="N22" s="178">
        <v>27</v>
      </c>
      <c r="O22" s="143">
        <v>179</v>
      </c>
      <c r="P22" s="143">
        <v>210</v>
      </c>
      <c r="Q22" s="143">
        <v>196</v>
      </c>
      <c r="R22" s="226" t="s">
        <v>385</v>
      </c>
      <c r="V22" s="35"/>
      <c r="W22" s="35"/>
      <c r="X22" s="35"/>
    </row>
    <row r="23" spans="1:24" ht="22.15" customHeight="1" x14ac:dyDescent="0.5">
      <c r="A23" s="34"/>
      <c r="B23" s="34"/>
      <c r="C23" s="33"/>
      <c r="D23" s="33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224"/>
      <c r="V23" s="35"/>
      <c r="W23" s="35"/>
      <c r="X23" s="35"/>
    </row>
    <row r="24" spans="1:24" ht="22.15" customHeight="1" x14ac:dyDescent="0.5">
      <c r="A24" s="34"/>
      <c r="B24" s="34"/>
      <c r="C24" s="33"/>
      <c r="D24" s="33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224"/>
      <c r="V24" s="35"/>
      <c r="W24" s="35"/>
      <c r="X24" s="35"/>
    </row>
    <row r="25" spans="1:24" ht="22.15" customHeight="1" x14ac:dyDescent="0.5">
      <c r="A25" s="34"/>
      <c r="B25" s="34"/>
      <c r="C25" s="33"/>
      <c r="D25" s="33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224"/>
      <c r="V25" s="35"/>
      <c r="W25" s="35"/>
      <c r="X25" s="35"/>
    </row>
    <row r="26" spans="1:24" x14ac:dyDescent="0.5">
      <c r="A26" s="34"/>
      <c r="B26" s="34"/>
      <c r="C26" s="33"/>
      <c r="D26" s="33"/>
      <c r="E26" s="144"/>
      <c r="F26" s="144"/>
      <c r="G26" s="144"/>
      <c r="H26" s="144"/>
      <c r="I26" s="144"/>
      <c r="J26" s="144"/>
      <c r="K26" s="144"/>
      <c r="L26" s="144"/>
      <c r="M26" s="144"/>
      <c r="N26" s="224"/>
      <c r="O26" s="224"/>
      <c r="P26" s="224"/>
      <c r="Q26" s="224"/>
      <c r="R26" s="224"/>
      <c r="V26" s="35"/>
      <c r="W26" s="35"/>
      <c r="X26" s="35"/>
    </row>
    <row r="27" spans="1:24" ht="24.75" customHeight="1" x14ac:dyDescent="0.5">
      <c r="A27" s="96"/>
      <c r="B27" s="96" t="s">
        <v>0</v>
      </c>
      <c r="C27" s="97">
        <v>1.7</v>
      </c>
      <c r="D27" s="96" t="s">
        <v>611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234"/>
      <c r="V27" s="35"/>
      <c r="W27" s="35"/>
      <c r="X27" s="35"/>
    </row>
    <row r="28" spans="1:24" x14ac:dyDescent="0.5">
      <c r="A28" s="95"/>
      <c r="B28" s="96" t="s">
        <v>17</v>
      </c>
      <c r="C28" s="97">
        <v>1.7</v>
      </c>
      <c r="D28" s="96" t="s">
        <v>612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233"/>
      <c r="V28" s="35"/>
      <c r="W28" s="35"/>
      <c r="X28" s="35"/>
    </row>
    <row r="29" spans="1:24" ht="6" customHeight="1" x14ac:dyDescent="0.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2"/>
      <c r="L29" s="92"/>
      <c r="M29" s="92"/>
      <c r="N29" s="92"/>
      <c r="O29" s="92"/>
      <c r="P29" s="92"/>
      <c r="Q29" s="92"/>
      <c r="R29" s="93"/>
    </row>
    <row r="30" spans="1:24" x14ac:dyDescent="0.5">
      <c r="A30" s="225"/>
      <c r="B30" s="225"/>
      <c r="C30" s="225"/>
      <c r="D30" s="396"/>
      <c r="E30" s="598" t="s">
        <v>384</v>
      </c>
      <c r="F30" s="599"/>
      <c r="G30" s="599"/>
      <c r="H30" s="599"/>
      <c r="I30" s="599"/>
      <c r="J30" s="600"/>
      <c r="K30" s="598" t="s">
        <v>383</v>
      </c>
      <c r="L30" s="599"/>
      <c r="M30" s="599"/>
      <c r="N30" s="599"/>
      <c r="O30" s="599"/>
      <c r="P30" s="599"/>
      <c r="Q30" s="599"/>
      <c r="R30" s="527" t="s">
        <v>74</v>
      </c>
    </row>
    <row r="31" spans="1:24" x14ac:dyDescent="0.5">
      <c r="A31" s="601" t="s">
        <v>144</v>
      </c>
      <c r="B31" s="601"/>
      <c r="C31" s="601"/>
      <c r="D31" s="602"/>
      <c r="E31" s="218">
        <v>2556</v>
      </c>
      <c r="F31" s="218">
        <v>2557</v>
      </c>
      <c r="G31" s="218">
        <v>2558</v>
      </c>
      <c r="H31" s="186">
        <v>2559</v>
      </c>
      <c r="I31" s="375">
        <v>2560</v>
      </c>
      <c r="J31" s="375">
        <v>2561</v>
      </c>
      <c r="K31" s="218">
        <v>2555</v>
      </c>
      <c r="L31" s="218">
        <v>2556</v>
      </c>
      <c r="M31" s="218">
        <v>2557</v>
      </c>
      <c r="N31" s="218">
        <v>2558</v>
      </c>
      <c r="O31" s="186">
        <v>2559</v>
      </c>
      <c r="P31" s="375">
        <v>2560</v>
      </c>
      <c r="Q31" s="375">
        <v>2561</v>
      </c>
      <c r="R31" s="529"/>
    </row>
    <row r="32" spans="1:24" x14ac:dyDescent="0.5">
      <c r="A32" s="211"/>
      <c r="B32" s="211"/>
      <c r="C32" s="211"/>
      <c r="D32" s="212"/>
      <c r="E32" s="232" t="s">
        <v>15</v>
      </c>
      <c r="F32" s="232" t="s">
        <v>175</v>
      </c>
      <c r="G32" s="232" t="s">
        <v>174</v>
      </c>
      <c r="H32" s="231" t="s">
        <v>173</v>
      </c>
      <c r="I32" s="231" t="s">
        <v>19</v>
      </c>
      <c r="J32" s="231" t="s">
        <v>599</v>
      </c>
      <c r="K32" s="232" t="s">
        <v>16</v>
      </c>
      <c r="L32" s="232" t="s">
        <v>15</v>
      </c>
      <c r="M32" s="232" t="s">
        <v>175</v>
      </c>
      <c r="N32" s="232" t="s">
        <v>174</v>
      </c>
      <c r="O32" s="231" t="s">
        <v>173</v>
      </c>
      <c r="P32" s="231" t="s">
        <v>19</v>
      </c>
      <c r="Q32" s="231" t="s">
        <v>599</v>
      </c>
      <c r="R32" s="531"/>
    </row>
    <row r="33" spans="1:18" ht="19.5" customHeight="1" x14ac:dyDescent="0.5">
      <c r="A33" s="34" t="s">
        <v>94</v>
      </c>
      <c r="B33" s="34"/>
      <c r="C33" s="33"/>
      <c r="D33" s="33"/>
      <c r="E33" s="143">
        <v>233</v>
      </c>
      <c r="F33" s="178">
        <v>319</v>
      </c>
      <c r="G33" s="143">
        <v>48</v>
      </c>
      <c r="H33" s="143">
        <v>234</v>
      </c>
      <c r="I33" s="143">
        <v>206</v>
      </c>
      <c r="J33" s="143">
        <v>225</v>
      </c>
      <c r="K33" s="178">
        <v>68</v>
      </c>
      <c r="L33" s="143">
        <v>75</v>
      </c>
      <c r="M33" s="178">
        <v>88</v>
      </c>
      <c r="N33" s="226">
        <v>15</v>
      </c>
      <c r="O33" s="162">
        <v>87</v>
      </c>
      <c r="P33" s="162">
        <v>97</v>
      </c>
      <c r="Q33" s="162">
        <v>91</v>
      </c>
      <c r="R33" s="226" t="s">
        <v>382</v>
      </c>
    </row>
    <row r="34" spans="1:18" ht="19.5" customHeight="1" x14ac:dyDescent="0.5">
      <c r="A34" s="34" t="s">
        <v>92</v>
      </c>
      <c r="B34" s="34"/>
      <c r="C34" s="33"/>
      <c r="D34" s="33"/>
      <c r="E34" s="143">
        <v>296</v>
      </c>
      <c r="F34" s="178">
        <v>262</v>
      </c>
      <c r="G34" s="143">
        <v>40</v>
      </c>
      <c r="H34" s="143">
        <v>278</v>
      </c>
      <c r="I34" s="143">
        <v>306</v>
      </c>
      <c r="J34" s="143">
        <v>286</v>
      </c>
      <c r="K34" s="178">
        <v>87</v>
      </c>
      <c r="L34" s="143">
        <v>99</v>
      </c>
      <c r="M34" s="178">
        <v>107</v>
      </c>
      <c r="N34" s="226">
        <v>16</v>
      </c>
      <c r="O34" s="227">
        <v>100</v>
      </c>
      <c r="P34" s="227">
        <v>88</v>
      </c>
      <c r="Q34" s="227">
        <v>97</v>
      </c>
      <c r="R34" s="226" t="s">
        <v>381</v>
      </c>
    </row>
    <row r="35" spans="1:18" ht="19.5" customHeight="1" x14ac:dyDescent="0.5">
      <c r="A35" s="34" t="s">
        <v>90</v>
      </c>
      <c r="B35" s="34"/>
      <c r="C35" s="33"/>
      <c r="D35" s="33"/>
      <c r="E35" s="143">
        <v>316</v>
      </c>
      <c r="F35" s="178">
        <v>424</v>
      </c>
      <c r="G35" s="143">
        <v>62</v>
      </c>
      <c r="H35" s="143">
        <v>417</v>
      </c>
      <c r="I35" s="143">
        <v>438</v>
      </c>
      <c r="J35" s="143">
        <v>433</v>
      </c>
      <c r="K35" s="178">
        <v>134</v>
      </c>
      <c r="L35" s="143">
        <v>151</v>
      </c>
      <c r="M35" s="178">
        <v>139</v>
      </c>
      <c r="N35" s="226">
        <v>19</v>
      </c>
      <c r="O35" s="227">
        <v>167</v>
      </c>
      <c r="P35" s="227">
        <v>171</v>
      </c>
      <c r="Q35" s="227">
        <v>195</v>
      </c>
      <c r="R35" s="226" t="s">
        <v>380</v>
      </c>
    </row>
    <row r="36" spans="1:18" ht="19.5" customHeight="1" x14ac:dyDescent="0.5">
      <c r="A36" s="34" t="s">
        <v>88</v>
      </c>
      <c r="B36" s="34"/>
      <c r="C36" s="33"/>
      <c r="D36" s="33"/>
      <c r="E36" s="143">
        <v>213</v>
      </c>
      <c r="F36" s="178">
        <v>237</v>
      </c>
      <c r="G36" s="143">
        <v>45</v>
      </c>
      <c r="H36" s="143">
        <v>230</v>
      </c>
      <c r="I36" s="143">
        <v>255</v>
      </c>
      <c r="J36" s="143">
        <v>266</v>
      </c>
      <c r="K36" s="178">
        <v>78</v>
      </c>
      <c r="L36" s="143">
        <v>78</v>
      </c>
      <c r="M36" s="178">
        <v>90</v>
      </c>
      <c r="N36" s="226">
        <v>12</v>
      </c>
      <c r="O36" s="227">
        <v>93</v>
      </c>
      <c r="P36" s="227">
        <v>87</v>
      </c>
      <c r="Q36" s="227">
        <v>104</v>
      </c>
      <c r="R36" s="226" t="s">
        <v>379</v>
      </c>
    </row>
    <row r="37" spans="1:18" ht="19.5" customHeight="1" x14ac:dyDescent="0.5">
      <c r="A37" s="34" t="s">
        <v>86</v>
      </c>
      <c r="B37" s="34"/>
      <c r="C37" s="33"/>
      <c r="D37" s="33"/>
      <c r="E37" s="143">
        <v>586</v>
      </c>
      <c r="F37" s="178">
        <v>504</v>
      </c>
      <c r="G37" s="143">
        <v>73</v>
      </c>
      <c r="H37" s="143">
        <v>486</v>
      </c>
      <c r="I37" s="143">
        <v>480</v>
      </c>
      <c r="J37" s="143">
        <v>512</v>
      </c>
      <c r="K37" s="178">
        <v>195</v>
      </c>
      <c r="L37" s="143">
        <v>176</v>
      </c>
      <c r="M37" s="178">
        <v>187</v>
      </c>
      <c r="N37" s="226">
        <v>33</v>
      </c>
      <c r="O37" s="227">
        <v>196</v>
      </c>
      <c r="P37" s="227">
        <v>215</v>
      </c>
      <c r="Q37" s="227">
        <v>239</v>
      </c>
      <c r="R37" s="226" t="s">
        <v>378</v>
      </c>
    </row>
    <row r="38" spans="1:18" ht="19.5" customHeight="1" x14ac:dyDescent="0.5">
      <c r="A38" s="34" t="s">
        <v>84</v>
      </c>
      <c r="B38" s="34"/>
      <c r="C38" s="33"/>
      <c r="D38" s="33"/>
      <c r="E38" s="143">
        <v>794</v>
      </c>
      <c r="F38" s="178">
        <v>818</v>
      </c>
      <c r="G38" s="143">
        <v>187</v>
      </c>
      <c r="H38" s="143">
        <v>1009</v>
      </c>
      <c r="I38" s="143">
        <v>1031</v>
      </c>
      <c r="J38" s="143">
        <v>1018</v>
      </c>
      <c r="K38" s="178">
        <v>346</v>
      </c>
      <c r="L38" s="143">
        <v>359</v>
      </c>
      <c r="M38" s="178">
        <v>380</v>
      </c>
      <c r="N38" s="226">
        <v>58</v>
      </c>
      <c r="O38" s="227">
        <v>404</v>
      </c>
      <c r="P38" s="227">
        <v>448</v>
      </c>
      <c r="Q38" s="227">
        <v>461</v>
      </c>
      <c r="R38" s="226" t="s">
        <v>377</v>
      </c>
    </row>
    <row r="39" spans="1:18" ht="19.5" customHeight="1" x14ac:dyDescent="0.5">
      <c r="A39" s="34" t="s">
        <v>82</v>
      </c>
      <c r="B39" s="34"/>
      <c r="C39" s="33"/>
      <c r="D39" s="33"/>
      <c r="E39" s="143">
        <v>165</v>
      </c>
      <c r="F39" s="178">
        <v>187</v>
      </c>
      <c r="G39" s="143">
        <v>27</v>
      </c>
      <c r="H39" s="143">
        <v>183</v>
      </c>
      <c r="I39" s="143">
        <v>180</v>
      </c>
      <c r="J39" s="143">
        <v>202</v>
      </c>
      <c r="K39" s="178">
        <v>77</v>
      </c>
      <c r="L39" s="143">
        <v>75</v>
      </c>
      <c r="M39" s="178">
        <v>75</v>
      </c>
      <c r="N39" s="226">
        <v>8</v>
      </c>
      <c r="O39" s="227">
        <v>75</v>
      </c>
      <c r="P39" s="227">
        <v>98</v>
      </c>
      <c r="Q39" s="227">
        <v>92</v>
      </c>
      <c r="R39" s="226" t="s">
        <v>376</v>
      </c>
    </row>
    <row r="40" spans="1:18" ht="19.5" customHeight="1" x14ac:dyDescent="0.5">
      <c r="A40" s="34" t="s">
        <v>80</v>
      </c>
      <c r="B40" s="34"/>
      <c r="C40" s="33"/>
      <c r="D40" s="33"/>
      <c r="E40" s="143">
        <v>116</v>
      </c>
      <c r="F40" s="178">
        <v>132</v>
      </c>
      <c r="G40" s="143">
        <v>20</v>
      </c>
      <c r="H40" s="143">
        <v>121</v>
      </c>
      <c r="I40" s="143">
        <v>137</v>
      </c>
      <c r="J40" s="143">
        <v>130</v>
      </c>
      <c r="K40" s="178">
        <v>38</v>
      </c>
      <c r="L40" s="143">
        <v>22</v>
      </c>
      <c r="M40" s="178">
        <v>30</v>
      </c>
      <c r="N40" s="226">
        <v>7</v>
      </c>
      <c r="O40" s="227">
        <v>49</v>
      </c>
      <c r="P40" s="227">
        <v>51</v>
      </c>
      <c r="Q40" s="227">
        <v>39</v>
      </c>
      <c r="R40" s="226" t="s">
        <v>375</v>
      </c>
    </row>
    <row r="41" spans="1:18" ht="19.5" customHeight="1" x14ac:dyDescent="0.5">
      <c r="A41" s="34" t="s">
        <v>78</v>
      </c>
      <c r="B41" s="34"/>
      <c r="C41" s="33"/>
      <c r="D41" s="33"/>
      <c r="E41" s="143">
        <v>75</v>
      </c>
      <c r="F41" s="178">
        <v>97</v>
      </c>
      <c r="G41" s="143">
        <v>13</v>
      </c>
      <c r="H41" s="143">
        <v>87</v>
      </c>
      <c r="I41" s="143">
        <v>84</v>
      </c>
      <c r="J41" s="143">
        <v>89</v>
      </c>
      <c r="K41" s="178">
        <v>24</v>
      </c>
      <c r="L41" s="143">
        <v>23</v>
      </c>
      <c r="M41" s="178">
        <v>18</v>
      </c>
      <c r="N41" s="226">
        <v>2</v>
      </c>
      <c r="O41" s="227">
        <v>22</v>
      </c>
      <c r="P41" s="227">
        <v>25</v>
      </c>
      <c r="Q41" s="227">
        <v>24</v>
      </c>
      <c r="R41" s="226" t="s">
        <v>374</v>
      </c>
    </row>
    <row r="42" spans="1:18" ht="19.5" customHeight="1" x14ac:dyDescent="0.5">
      <c r="A42" s="230" t="s">
        <v>41</v>
      </c>
      <c r="B42" s="33"/>
      <c r="C42" s="33"/>
      <c r="D42" s="92"/>
      <c r="E42" s="143">
        <v>170</v>
      </c>
      <c r="F42" s="178">
        <v>191</v>
      </c>
      <c r="G42" s="143">
        <v>32</v>
      </c>
      <c r="H42" s="143">
        <v>177</v>
      </c>
      <c r="I42" s="143">
        <v>143</v>
      </c>
      <c r="J42" s="143">
        <v>142</v>
      </c>
      <c r="K42" s="178">
        <v>46</v>
      </c>
      <c r="L42" s="143">
        <v>51</v>
      </c>
      <c r="M42" s="178">
        <v>75</v>
      </c>
      <c r="N42" s="226">
        <v>12</v>
      </c>
      <c r="O42" s="227">
        <v>77</v>
      </c>
      <c r="P42" s="227">
        <v>55</v>
      </c>
      <c r="Q42" s="227">
        <v>59</v>
      </c>
      <c r="R42" s="226" t="s">
        <v>373</v>
      </c>
    </row>
    <row r="43" spans="1:18" ht="19.5" customHeight="1" x14ac:dyDescent="0.5">
      <c r="A43" s="34" t="s">
        <v>372</v>
      </c>
      <c r="B43" s="34"/>
      <c r="C43" s="33"/>
      <c r="D43" s="33"/>
      <c r="E43" s="143">
        <v>102</v>
      </c>
      <c r="F43" s="178">
        <v>99</v>
      </c>
      <c r="G43" s="143">
        <v>27</v>
      </c>
      <c r="H43" s="143">
        <v>121</v>
      </c>
      <c r="I43" s="143">
        <v>77</v>
      </c>
      <c r="J43" s="143">
        <v>94</v>
      </c>
      <c r="K43" s="178">
        <v>24</v>
      </c>
      <c r="L43" s="143">
        <v>23</v>
      </c>
      <c r="M43" s="178">
        <v>36</v>
      </c>
      <c r="N43" s="226">
        <v>3</v>
      </c>
      <c r="O43" s="227">
        <v>42</v>
      </c>
      <c r="P43" s="227">
        <v>32</v>
      </c>
      <c r="Q43" s="227">
        <v>35</v>
      </c>
      <c r="R43" s="226" t="s">
        <v>371</v>
      </c>
    </row>
    <row r="44" spans="1:18" ht="19.5" customHeight="1" x14ac:dyDescent="0.5">
      <c r="A44" s="34" t="s">
        <v>370</v>
      </c>
      <c r="B44" s="34"/>
      <c r="C44" s="33"/>
      <c r="D44" s="33"/>
      <c r="E44" s="143">
        <v>79</v>
      </c>
      <c r="F44" s="178">
        <v>77</v>
      </c>
      <c r="G44" s="143">
        <v>26</v>
      </c>
      <c r="H44" s="143">
        <v>116</v>
      </c>
      <c r="I44" s="143">
        <v>86</v>
      </c>
      <c r="J44" s="143">
        <v>96</v>
      </c>
      <c r="K44" s="178">
        <v>28</v>
      </c>
      <c r="L44" s="143">
        <v>29</v>
      </c>
      <c r="M44" s="143">
        <v>38</v>
      </c>
      <c r="N44" s="229" t="s">
        <v>21</v>
      </c>
      <c r="O44" s="228">
        <v>24</v>
      </c>
      <c r="P44" s="228">
        <v>30</v>
      </c>
      <c r="Q44" s="228">
        <v>33</v>
      </c>
      <c r="R44" s="226" t="s">
        <v>369</v>
      </c>
    </row>
    <row r="45" spans="1:18" ht="19.5" customHeight="1" x14ac:dyDescent="0.5">
      <c r="A45" s="34" t="s">
        <v>368</v>
      </c>
      <c r="B45" s="34"/>
      <c r="C45" s="33"/>
      <c r="D45" s="33"/>
      <c r="E45" s="143">
        <v>128</v>
      </c>
      <c r="F45" s="178">
        <v>141</v>
      </c>
      <c r="G45" s="143">
        <v>26</v>
      </c>
      <c r="H45" s="143">
        <v>143</v>
      </c>
      <c r="I45" s="143">
        <v>117</v>
      </c>
      <c r="J45" s="143">
        <v>127</v>
      </c>
      <c r="K45" s="178">
        <v>45</v>
      </c>
      <c r="L45" s="143">
        <v>25</v>
      </c>
      <c r="M45" s="178">
        <v>52</v>
      </c>
      <c r="N45" s="226">
        <v>9</v>
      </c>
      <c r="O45" s="227">
        <v>50</v>
      </c>
      <c r="P45" s="227">
        <v>51</v>
      </c>
      <c r="Q45" s="227">
        <v>54</v>
      </c>
      <c r="R45" s="226" t="s">
        <v>367</v>
      </c>
    </row>
    <row r="46" spans="1:18" ht="19.5" customHeight="1" x14ac:dyDescent="0.5">
      <c r="A46" s="34" t="s">
        <v>366</v>
      </c>
      <c r="B46" s="34"/>
      <c r="C46" s="33"/>
      <c r="D46" s="33"/>
      <c r="E46" s="143">
        <v>107</v>
      </c>
      <c r="F46" s="178">
        <v>118</v>
      </c>
      <c r="G46" s="143">
        <v>32</v>
      </c>
      <c r="H46" s="143">
        <v>150</v>
      </c>
      <c r="I46" s="143">
        <v>133</v>
      </c>
      <c r="J46" s="143">
        <v>143</v>
      </c>
      <c r="K46" s="178">
        <v>31</v>
      </c>
      <c r="L46" s="143">
        <v>22</v>
      </c>
      <c r="M46" s="178">
        <v>43</v>
      </c>
      <c r="N46" s="226">
        <v>11</v>
      </c>
      <c r="O46" s="227">
        <v>41</v>
      </c>
      <c r="P46" s="227">
        <v>43</v>
      </c>
      <c r="Q46" s="227">
        <v>39</v>
      </c>
      <c r="R46" s="226" t="s">
        <v>365</v>
      </c>
    </row>
    <row r="47" spans="1:18" ht="19.5" customHeight="1" x14ac:dyDescent="0.5">
      <c r="A47" s="34" t="s">
        <v>31</v>
      </c>
      <c r="B47" s="34"/>
      <c r="C47" s="33"/>
      <c r="D47" s="33"/>
      <c r="E47" s="143">
        <v>55</v>
      </c>
      <c r="F47" s="178">
        <v>52</v>
      </c>
      <c r="G47" s="143">
        <v>13</v>
      </c>
      <c r="H47" s="143">
        <v>67</v>
      </c>
      <c r="I47" s="143">
        <v>66</v>
      </c>
      <c r="J47" s="143">
        <v>73</v>
      </c>
      <c r="K47" s="178">
        <v>34</v>
      </c>
      <c r="L47" s="143">
        <v>27</v>
      </c>
      <c r="M47" s="178">
        <v>25</v>
      </c>
      <c r="N47" s="226">
        <v>1</v>
      </c>
      <c r="O47" s="227">
        <v>25</v>
      </c>
      <c r="P47" s="227">
        <v>31</v>
      </c>
      <c r="Q47" s="227">
        <v>28</v>
      </c>
      <c r="R47" s="226" t="s">
        <v>364</v>
      </c>
    </row>
    <row r="48" spans="1:18" ht="19.5" customHeight="1" x14ac:dyDescent="0.5">
      <c r="A48" s="34" t="s">
        <v>363</v>
      </c>
      <c r="B48" s="34"/>
      <c r="C48" s="33"/>
      <c r="D48" s="33"/>
      <c r="E48" s="143">
        <v>86</v>
      </c>
      <c r="F48" s="178">
        <v>70</v>
      </c>
      <c r="G48" s="143">
        <v>9</v>
      </c>
      <c r="H48" s="143">
        <v>54</v>
      </c>
      <c r="I48" s="143">
        <v>78</v>
      </c>
      <c r="J48" s="143">
        <v>79</v>
      </c>
      <c r="K48" s="178">
        <v>29</v>
      </c>
      <c r="L48" s="143">
        <v>22</v>
      </c>
      <c r="M48" s="178">
        <v>29</v>
      </c>
      <c r="N48" s="226">
        <v>2</v>
      </c>
      <c r="O48" s="227">
        <v>36</v>
      </c>
      <c r="P48" s="227">
        <v>42</v>
      </c>
      <c r="Q48" s="227">
        <v>38</v>
      </c>
      <c r="R48" s="226" t="s">
        <v>362</v>
      </c>
    </row>
    <row r="49" spans="1:18" ht="19.5" customHeight="1" x14ac:dyDescent="0.5">
      <c r="A49" s="34" t="s">
        <v>27</v>
      </c>
      <c r="B49" s="34"/>
      <c r="C49" s="33"/>
      <c r="D49" s="33"/>
      <c r="E49" s="143">
        <v>143</v>
      </c>
      <c r="F49" s="178">
        <v>153</v>
      </c>
      <c r="G49" s="143">
        <v>43</v>
      </c>
      <c r="H49" s="143">
        <v>256</v>
      </c>
      <c r="I49" s="143">
        <v>217</v>
      </c>
      <c r="J49" s="143">
        <v>220</v>
      </c>
      <c r="K49" s="178">
        <v>44</v>
      </c>
      <c r="L49" s="143">
        <v>52</v>
      </c>
      <c r="M49" s="178">
        <v>65</v>
      </c>
      <c r="N49" s="226">
        <v>11</v>
      </c>
      <c r="O49" s="227">
        <v>65</v>
      </c>
      <c r="P49" s="227">
        <v>73</v>
      </c>
      <c r="Q49" s="227">
        <v>100</v>
      </c>
      <c r="R49" s="226" t="s">
        <v>361</v>
      </c>
    </row>
    <row r="50" spans="1:18" ht="8.25" customHeight="1" x14ac:dyDescent="0.5">
      <c r="A50" s="33"/>
      <c r="B50" s="33"/>
      <c r="C50" s="33"/>
      <c r="D50" s="33"/>
      <c r="E50" s="227"/>
      <c r="F50" s="226"/>
      <c r="G50" s="213"/>
      <c r="H50" s="213"/>
      <c r="I50" s="213"/>
      <c r="J50" s="213"/>
      <c r="K50" s="226"/>
      <c r="L50" s="227"/>
      <c r="M50" s="226"/>
      <c r="N50" s="226"/>
      <c r="O50" s="226"/>
      <c r="P50" s="226"/>
      <c r="Q50" s="226"/>
      <c r="R50" s="214"/>
    </row>
    <row r="51" spans="1:18" ht="6" customHeight="1" x14ac:dyDescent="0.5">
      <c r="A51" s="225"/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</row>
    <row r="52" spans="1:18" ht="21" customHeight="1" x14ac:dyDescent="0.5">
      <c r="A52" s="33"/>
      <c r="B52" s="33" t="s">
        <v>165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224"/>
    </row>
    <row r="53" spans="1:18" ht="21" customHeight="1" x14ac:dyDescent="0.5">
      <c r="A53" s="33"/>
      <c r="B53" s="33" t="s">
        <v>360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224"/>
    </row>
  </sheetData>
  <mergeCells count="8">
    <mergeCell ref="E30:J30"/>
    <mergeCell ref="K30:Q30"/>
    <mergeCell ref="R30:R32"/>
    <mergeCell ref="A31:D31"/>
    <mergeCell ref="E4:J4"/>
    <mergeCell ref="K4:Q4"/>
    <mergeCell ref="R4:R6"/>
    <mergeCell ref="A5:D5"/>
  </mergeCells>
  <pageMargins left="0.74803149606299213" right="0.35433070866141736" top="0.62992125984251968" bottom="0.62992125984251968" header="1.0236220472440944" footer="0.35433070866141736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showGridLines="0" zoomScaleNormal="100" workbookViewId="0">
      <selection activeCell="B1" sqref="B1"/>
    </sheetView>
  </sheetViews>
  <sheetFormatPr defaultColWidth="9.140625" defaultRowHeight="21.75" x14ac:dyDescent="0.5"/>
  <cols>
    <col min="1" max="1" width="1.5703125" style="5" customWidth="1"/>
    <col min="2" max="2" width="6.140625" style="5" customWidth="1"/>
    <col min="3" max="3" width="4.5703125" style="5" customWidth="1"/>
    <col min="4" max="4" width="3.7109375" style="5" customWidth="1"/>
    <col min="5" max="5" width="10.5703125" style="5" customWidth="1"/>
    <col min="6" max="12" width="13.5703125" style="5" customWidth="1"/>
    <col min="13" max="13" width="11.28515625" style="5" customWidth="1"/>
    <col min="14" max="14" width="2.28515625" style="5" customWidth="1"/>
    <col min="15" max="15" width="7" style="5" customWidth="1"/>
    <col min="16" max="16" width="6.85546875" style="222" customWidth="1"/>
    <col min="17" max="17" width="5.42578125" style="222" customWidth="1"/>
    <col min="18" max="18" width="7.42578125" style="222" customWidth="1"/>
    <col min="19" max="16384" width="9.140625" style="5"/>
  </cols>
  <sheetData>
    <row r="1" spans="1:18" s="327" customFormat="1" ht="55.9" customHeight="1" x14ac:dyDescent="0.5">
      <c r="B1" s="327" t="s">
        <v>584</v>
      </c>
      <c r="C1" s="2"/>
      <c r="D1" s="327" t="s">
        <v>609</v>
      </c>
      <c r="N1" s="352"/>
      <c r="P1" s="353"/>
      <c r="Q1" s="353"/>
      <c r="R1" s="353"/>
    </row>
    <row r="2" spans="1:18" s="329" customFormat="1" x14ac:dyDescent="0.5">
      <c r="B2" s="327" t="s">
        <v>585</v>
      </c>
      <c r="C2" s="2"/>
      <c r="D2" s="327" t="s">
        <v>610</v>
      </c>
      <c r="N2" s="354"/>
      <c r="P2" s="355"/>
      <c r="Q2" s="355"/>
      <c r="R2" s="355"/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s="14" customFormat="1" ht="24" customHeight="1" x14ac:dyDescent="0.45">
      <c r="A4" s="589" t="s">
        <v>578</v>
      </c>
      <c r="B4" s="589"/>
      <c r="C4" s="589"/>
      <c r="D4" s="590"/>
      <c r="E4" s="291"/>
      <c r="F4" s="608" t="s">
        <v>572</v>
      </c>
      <c r="G4" s="609"/>
      <c r="H4" s="609"/>
      <c r="I4" s="609"/>
      <c r="J4" s="609"/>
      <c r="K4" s="609"/>
      <c r="L4" s="609"/>
      <c r="M4" s="609"/>
      <c r="P4" s="239"/>
      <c r="Q4" s="239"/>
      <c r="R4" s="239"/>
    </row>
    <row r="5" spans="1:18" s="14" customFormat="1" ht="21" customHeight="1" x14ac:dyDescent="0.45">
      <c r="A5" s="591"/>
      <c r="B5" s="591"/>
      <c r="C5" s="591"/>
      <c r="D5" s="592"/>
      <c r="E5" s="9"/>
      <c r="F5" s="13" t="s">
        <v>571</v>
      </c>
      <c r="G5" s="50"/>
      <c r="H5" s="9"/>
      <c r="I5" s="13"/>
      <c r="J5" s="50"/>
      <c r="K5" s="9"/>
      <c r="L5" s="13"/>
      <c r="M5" s="9"/>
      <c r="P5" s="239"/>
      <c r="Q5" s="239"/>
      <c r="R5" s="239"/>
    </row>
    <row r="6" spans="1:18" s="14" customFormat="1" ht="21" customHeight="1" x14ac:dyDescent="0.45">
      <c r="A6" s="591"/>
      <c r="B6" s="591"/>
      <c r="C6" s="591"/>
      <c r="D6" s="592"/>
      <c r="E6" s="9" t="s">
        <v>1</v>
      </c>
      <c r="F6" s="13" t="s">
        <v>570</v>
      </c>
      <c r="G6" s="50" t="s">
        <v>569</v>
      </c>
      <c r="H6" s="9" t="s">
        <v>568</v>
      </c>
      <c r="I6" s="13" t="s">
        <v>567</v>
      </c>
      <c r="J6" s="50" t="s">
        <v>566</v>
      </c>
      <c r="K6" s="9" t="s">
        <v>565</v>
      </c>
      <c r="L6" s="13" t="s">
        <v>564</v>
      </c>
      <c r="M6" s="9" t="s">
        <v>9</v>
      </c>
      <c r="P6" s="239"/>
      <c r="Q6" s="239"/>
      <c r="R6" s="239"/>
    </row>
    <row r="7" spans="1:18" s="14" customFormat="1" ht="21" customHeight="1" x14ac:dyDescent="0.45">
      <c r="A7" s="593"/>
      <c r="B7" s="593"/>
      <c r="C7" s="593"/>
      <c r="D7" s="594"/>
      <c r="E7" s="11" t="s">
        <v>4</v>
      </c>
      <c r="F7" s="11" t="s">
        <v>563</v>
      </c>
      <c r="G7" s="11" t="s">
        <v>577</v>
      </c>
      <c r="H7" s="11" t="s">
        <v>561</v>
      </c>
      <c r="I7" s="11" t="s">
        <v>560</v>
      </c>
      <c r="J7" s="11" t="s">
        <v>559</v>
      </c>
      <c r="K7" s="12" t="s">
        <v>558</v>
      </c>
      <c r="L7" s="11" t="s">
        <v>557</v>
      </c>
      <c r="M7" s="10" t="s">
        <v>10</v>
      </c>
      <c r="P7" s="235"/>
      <c r="Q7" s="235"/>
      <c r="R7" s="235"/>
    </row>
    <row r="8" spans="1:18" s="6" customFormat="1" ht="0.75" customHeight="1" x14ac:dyDescent="0.45">
      <c r="B8" s="6" t="s">
        <v>549</v>
      </c>
      <c r="P8" s="235"/>
      <c r="Q8" s="235"/>
      <c r="R8" s="235"/>
    </row>
    <row r="9" spans="1:18" s="6" customFormat="1" ht="3" customHeight="1" x14ac:dyDescent="0.45">
      <c r="A9" s="316"/>
      <c r="B9" s="44" t="s">
        <v>576</v>
      </c>
      <c r="E9" s="21">
        <v>46815</v>
      </c>
      <c r="F9" s="22">
        <v>311</v>
      </c>
      <c r="G9" s="23">
        <v>17545</v>
      </c>
      <c r="H9" s="6">
        <v>2298</v>
      </c>
      <c r="I9" s="22">
        <v>89</v>
      </c>
      <c r="J9" s="6">
        <v>19534</v>
      </c>
      <c r="K9" s="22">
        <v>371</v>
      </c>
      <c r="L9" s="6">
        <v>6667</v>
      </c>
      <c r="M9" s="21" t="s">
        <v>21</v>
      </c>
      <c r="P9" s="235"/>
      <c r="Q9" s="235"/>
      <c r="R9" s="235"/>
    </row>
    <row r="10" spans="1:18" s="6" customFormat="1" ht="20.25" hidden="1" customHeight="1" x14ac:dyDescent="0.5">
      <c r="A10" s="315"/>
      <c r="B10" s="44" t="s">
        <v>575</v>
      </c>
      <c r="C10" s="44"/>
      <c r="D10" s="44"/>
      <c r="E10" s="312">
        <v>45764</v>
      </c>
      <c r="F10" s="309">
        <v>257</v>
      </c>
      <c r="G10" s="311">
        <v>17109</v>
      </c>
      <c r="H10" s="314">
        <v>2581</v>
      </c>
      <c r="I10" s="309">
        <v>44</v>
      </c>
      <c r="J10" s="314">
        <v>18742</v>
      </c>
      <c r="K10" s="309">
        <v>357</v>
      </c>
      <c r="L10" s="309">
        <v>6674</v>
      </c>
      <c r="M10" s="308" t="s">
        <v>21</v>
      </c>
      <c r="P10" s="222"/>
      <c r="Q10" s="222"/>
      <c r="R10" s="222"/>
    </row>
    <row r="11" spans="1:18" s="6" customFormat="1" ht="20.25" hidden="1" customHeight="1" x14ac:dyDescent="0.5">
      <c r="A11" s="315"/>
      <c r="B11" s="44" t="s">
        <v>574</v>
      </c>
      <c r="C11" s="44"/>
      <c r="D11" s="44"/>
      <c r="E11" s="312">
        <v>58255</v>
      </c>
      <c r="F11" s="309">
        <v>304</v>
      </c>
      <c r="G11" s="311">
        <v>25694</v>
      </c>
      <c r="H11" s="314">
        <v>782</v>
      </c>
      <c r="I11" s="309">
        <v>4</v>
      </c>
      <c r="J11" s="314">
        <v>30296</v>
      </c>
      <c r="K11" s="309">
        <v>111</v>
      </c>
      <c r="L11" s="309">
        <v>1064</v>
      </c>
      <c r="M11" s="308" t="s">
        <v>21</v>
      </c>
      <c r="P11" s="222"/>
      <c r="Q11" s="222"/>
      <c r="R11" s="222"/>
    </row>
    <row r="12" spans="1:18" s="6" customFormat="1" ht="20.25" customHeight="1" x14ac:dyDescent="0.5">
      <c r="A12" s="313"/>
      <c r="B12" s="44" t="s">
        <v>196</v>
      </c>
      <c r="C12" s="44"/>
      <c r="D12" s="44"/>
      <c r="E12" s="312">
        <v>53730</v>
      </c>
      <c r="F12" s="309">
        <v>268</v>
      </c>
      <c r="G12" s="311">
        <v>23265</v>
      </c>
      <c r="H12" s="314">
        <v>835</v>
      </c>
      <c r="I12" s="309">
        <v>4</v>
      </c>
      <c r="J12" s="314">
        <v>28180</v>
      </c>
      <c r="K12" s="309">
        <v>163</v>
      </c>
      <c r="L12" s="309">
        <v>1015</v>
      </c>
      <c r="M12" s="308" t="s">
        <v>21</v>
      </c>
      <c r="P12" s="222"/>
      <c r="Q12" s="222"/>
      <c r="R12" s="222"/>
    </row>
    <row r="13" spans="1:18" s="14" customFormat="1" ht="20.25" customHeight="1" x14ac:dyDescent="0.5">
      <c r="A13" s="313"/>
      <c r="B13" s="44" t="s">
        <v>195</v>
      </c>
      <c r="C13" s="44"/>
      <c r="D13" s="44"/>
      <c r="E13" s="312">
        <v>109654</v>
      </c>
      <c r="F13" s="309">
        <v>302</v>
      </c>
      <c r="G13" s="311">
        <v>47921</v>
      </c>
      <c r="H13" s="310">
        <v>853</v>
      </c>
      <c r="I13" s="309">
        <v>4</v>
      </c>
      <c r="J13" s="310">
        <v>59248</v>
      </c>
      <c r="K13" s="309">
        <v>132</v>
      </c>
      <c r="L13" s="309">
        <v>1194</v>
      </c>
      <c r="M13" s="308" t="s">
        <v>21</v>
      </c>
      <c r="P13" s="222"/>
      <c r="Q13" s="222"/>
      <c r="R13" s="222"/>
    </row>
    <row r="14" spans="1:18" s="14" customFormat="1" ht="20.25" customHeight="1" x14ac:dyDescent="0.5">
      <c r="A14" s="313"/>
      <c r="B14" s="44" t="s">
        <v>194</v>
      </c>
      <c r="C14" s="44"/>
      <c r="D14" s="44"/>
      <c r="E14" s="312">
        <v>37873</v>
      </c>
      <c r="F14" s="309">
        <v>133</v>
      </c>
      <c r="G14" s="311">
        <v>16337</v>
      </c>
      <c r="H14" s="310">
        <v>307</v>
      </c>
      <c r="I14" s="309">
        <v>2</v>
      </c>
      <c r="J14" s="310">
        <v>20220</v>
      </c>
      <c r="K14" s="309">
        <v>435</v>
      </c>
      <c r="L14" s="309">
        <v>439</v>
      </c>
      <c r="M14" s="252" t="s">
        <v>21</v>
      </c>
      <c r="P14" s="222"/>
      <c r="Q14" s="222"/>
      <c r="R14" s="222"/>
    </row>
    <row r="15" spans="1:18" s="14" customFormat="1" ht="20.25" customHeight="1" x14ac:dyDescent="0.5">
      <c r="A15" s="313"/>
      <c r="B15" s="44" t="s">
        <v>18</v>
      </c>
      <c r="C15" s="44"/>
      <c r="D15" s="44"/>
      <c r="E15" s="312">
        <v>381</v>
      </c>
      <c r="F15" s="309">
        <v>8</v>
      </c>
      <c r="G15" s="311">
        <v>16</v>
      </c>
      <c r="H15" s="310">
        <v>87</v>
      </c>
      <c r="I15" s="309">
        <v>4</v>
      </c>
      <c r="J15" s="310">
        <v>46</v>
      </c>
      <c r="K15" s="309">
        <v>143</v>
      </c>
      <c r="L15" s="309">
        <v>77</v>
      </c>
      <c r="M15" s="252" t="s">
        <v>21</v>
      </c>
      <c r="P15" s="222"/>
      <c r="Q15" s="222"/>
      <c r="R15" s="222"/>
    </row>
    <row r="16" spans="1:18" s="14" customFormat="1" ht="20.25" customHeight="1" x14ac:dyDescent="0.5">
      <c r="A16" s="307"/>
      <c r="B16" s="306" t="s">
        <v>608</v>
      </c>
      <c r="C16" s="306"/>
      <c r="D16" s="306"/>
      <c r="E16" s="305">
        <v>20577</v>
      </c>
      <c r="F16" s="302">
        <v>171</v>
      </c>
      <c r="G16" s="304">
        <v>4666</v>
      </c>
      <c r="H16" s="303">
        <v>2892</v>
      </c>
      <c r="I16" s="302">
        <v>4</v>
      </c>
      <c r="J16" s="303">
        <v>9589</v>
      </c>
      <c r="K16" s="302">
        <v>2694</v>
      </c>
      <c r="L16" s="302">
        <v>561</v>
      </c>
      <c r="M16" s="395" t="s">
        <v>21</v>
      </c>
      <c r="P16" s="235"/>
      <c r="Q16" s="235"/>
      <c r="R16" s="235"/>
    </row>
    <row r="17" spans="1:256" s="14" customFormat="1" ht="7.15" customHeight="1" x14ac:dyDescent="0.5">
      <c r="A17" s="313"/>
      <c r="B17" s="44"/>
      <c r="C17" s="44"/>
      <c r="D17" s="44"/>
      <c r="E17" s="310"/>
      <c r="F17" s="310"/>
      <c r="G17" s="310"/>
      <c r="H17" s="310"/>
      <c r="I17" s="310"/>
      <c r="J17" s="310"/>
      <c r="K17" s="310"/>
      <c r="L17" s="310"/>
      <c r="M17" s="308"/>
      <c r="P17" s="235"/>
      <c r="Q17" s="235"/>
      <c r="R17" s="235"/>
    </row>
    <row r="18" spans="1:256" s="328" customFormat="1" ht="21" customHeight="1" x14ac:dyDescent="0.5">
      <c r="A18" s="42"/>
      <c r="B18" s="42" t="s">
        <v>550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356"/>
      <c r="Q18" s="356"/>
      <c r="R18" s="356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</row>
    <row r="19" spans="1:256" s="328" customFormat="1" ht="21" customHeight="1" x14ac:dyDescent="0.5">
      <c r="A19" s="42"/>
      <c r="B19" s="42" t="s">
        <v>573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356"/>
      <c r="Q19" s="356"/>
      <c r="R19" s="356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</row>
  </sheetData>
  <mergeCells count="2">
    <mergeCell ref="A4:D7"/>
    <mergeCell ref="F4:M4"/>
  </mergeCells>
  <pageMargins left="0.7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61"/>
  <sheetViews>
    <sheetView showGridLines="0" zoomScaleNormal="100" workbookViewId="0">
      <selection activeCell="B1" sqref="B1"/>
    </sheetView>
  </sheetViews>
  <sheetFormatPr defaultColWidth="9.140625" defaultRowHeight="21.75" x14ac:dyDescent="0.5"/>
  <cols>
    <col min="1" max="1" width="1.5703125" style="5" customWidth="1"/>
    <col min="2" max="2" width="6.140625" style="5" customWidth="1"/>
    <col min="3" max="3" width="4.28515625" style="5" customWidth="1"/>
    <col min="4" max="4" width="9.140625" style="5" customWidth="1"/>
    <col min="5" max="5" width="9.5703125" style="5" customWidth="1"/>
    <col min="6" max="6" width="10.7109375" style="5" customWidth="1"/>
    <col min="7" max="7" width="9.42578125" style="5" customWidth="1"/>
    <col min="8" max="12" width="10.7109375" style="5" customWidth="1"/>
    <col min="13" max="13" width="9.5703125" style="5" customWidth="1"/>
    <col min="14" max="14" width="27.42578125" style="5" customWidth="1"/>
    <col min="15" max="15" width="2.28515625" style="4" customWidth="1"/>
    <col min="16" max="16" width="4.85546875" style="5" customWidth="1"/>
    <col min="17" max="17" width="9.140625" style="5" customWidth="1"/>
    <col min="18" max="18" width="2.28515625" style="93" customWidth="1"/>
    <col min="19" max="19" width="4.140625" style="92" customWidth="1"/>
    <col min="20" max="16384" width="9.140625" style="5"/>
  </cols>
  <sheetData>
    <row r="1" spans="1:19" s="1" customFormat="1" ht="24" customHeight="1" x14ac:dyDescent="0.5">
      <c r="B1" s="1" t="s">
        <v>602</v>
      </c>
      <c r="C1" s="2"/>
      <c r="D1" s="1" t="s">
        <v>604</v>
      </c>
      <c r="O1" s="7"/>
      <c r="R1" s="234"/>
      <c r="S1" s="96"/>
    </row>
    <row r="2" spans="1:19" s="3" customFormat="1" x14ac:dyDescent="0.5">
      <c r="B2" s="1" t="s">
        <v>603</v>
      </c>
      <c r="C2" s="2"/>
      <c r="D2" s="1" t="s">
        <v>605</v>
      </c>
      <c r="O2" s="8"/>
      <c r="R2" s="233"/>
      <c r="S2" s="95"/>
    </row>
    <row r="3" spans="1:19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R3" s="233"/>
      <c r="S3" s="95"/>
    </row>
    <row r="4" spans="1:19" s="14" customFormat="1" ht="24" customHeight="1" x14ac:dyDescent="0.45">
      <c r="A4" s="28"/>
      <c r="B4" s="28"/>
      <c r="C4" s="28"/>
      <c r="D4" s="28"/>
      <c r="E4" s="291"/>
      <c r="F4" s="612" t="s">
        <v>572</v>
      </c>
      <c r="G4" s="613"/>
      <c r="H4" s="613"/>
      <c r="I4" s="613"/>
      <c r="J4" s="613"/>
      <c r="K4" s="613"/>
      <c r="L4" s="613"/>
      <c r="M4" s="614"/>
      <c r="N4" s="28"/>
      <c r="R4" s="94"/>
      <c r="S4" s="35"/>
    </row>
    <row r="5" spans="1:19" s="14" customFormat="1" ht="21" customHeight="1" x14ac:dyDescent="0.45">
      <c r="A5" s="615" t="s">
        <v>144</v>
      </c>
      <c r="B5" s="615"/>
      <c r="C5" s="615"/>
      <c r="D5" s="615"/>
      <c r="E5" s="47"/>
      <c r="F5" s="30" t="s">
        <v>571</v>
      </c>
      <c r="G5" s="45"/>
      <c r="H5" s="47"/>
      <c r="I5" s="30"/>
      <c r="J5" s="45"/>
      <c r="K5" s="47"/>
      <c r="L5" s="30"/>
      <c r="M5" s="30"/>
      <c r="N5" s="617" t="s">
        <v>74</v>
      </c>
      <c r="R5" s="94"/>
      <c r="S5" s="35"/>
    </row>
    <row r="6" spans="1:19" s="14" customFormat="1" ht="21" customHeight="1" x14ac:dyDescent="0.45">
      <c r="A6" s="615"/>
      <c r="B6" s="615"/>
      <c r="C6" s="615"/>
      <c r="D6" s="616"/>
      <c r="E6" s="47" t="s">
        <v>1</v>
      </c>
      <c r="F6" s="30" t="s">
        <v>570</v>
      </c>
      <c r="G6" s="45" t="s">
        <v>569</v>
      </c>
      <c r="H6" s="47" t="s">
        <v>568</v>
      </c>
      <c r="I6" s="30" t="s">
        <v>567</v>
      </c>
      <c r="J6" s="45" t="s">
        <v>566</v>
      </c>
      <c r="K6" s="47" t="s">
        <v>565</v>
      </c>
      <c r="L6" s="30" t="s">
        <v>564</v>
      </c>
      <c r="M6" s="30" t="s">
        <v>9</v>
      </c>
      <c r="N6" s="617"/>
      <c r="R6" s="94"/>
      <c r="S6" s="35"/>
    </row>
    <row r="7" spans="1:19" s="14" customFormat="1" ht="19.149999999999999" customHeight="1" x14ac:dyDescent="0.45">
      <c r="A7" s="16"/>
      <c r="B7" s="16"/>
      <c r="C7" s="16"/>
      <c r="D7" s="16"/>
      <c r="E7" s="17" t="s">
        <v>4</v>
      </c>
      <c r="F7" s="17" t="s">
        <v>563</v>
      </c>
      <c r="G7" s="17" t="s">
        <v>562</v>
      </c>
      <c r="H7" s="17" t="s">
        <v>561</v>
      </c>
      <c r="I7" s="17" t="s">
        <v>560</v>
      </c>
      <c r="J7" s="17" t="s">
        <v>559</v>
      </c>
      <c r="K7" s="43" t="s">
        <v>558</v>
      </c>
      <c r="L7" s="17" t="s">
        <v>557</v>
      </c>
      <c r="M7" s="17" t="s">
        <v>10</v>
      </c>
      <c r="N7" s="16"/>
      <c r="R7" s="35"/>
      <c r="S7" s="35"/>
    </row>
    <row r="8" spans="1:19" s="20" customFormat="1" ht="6" customHeight="1" x14ac:dyDescent="0.45">
      <c r="A8" s="610"/>
      <c r="B8" s="610"/>
      <c r="C8" s="610"/>
      <c r="D8" s="611"/>
      <c r="E8" s="18"/>
      <c r="F8" s="27"/>
      <c r="G8" s="15"/>
      <c r="H8" s="301"/>
      <c r="I8" s="19"/>
      <c r="K8" s="27"/>
      <c r="M8" s="27"/>
      <c r="N8" s="46"/>
      <c r="O8" s="15"/>
      <c r="R8" s="35"/>
      <c r="S8" s="35"/>
    </row>
    <row r="9" spans="1:19" s="20" customFormat="1" ht="6" customHeight="1" x14ac:dyDescent="0.45">
      <c r="A9" s="610"/>
      <c r="B9" s="610"/>
      <c r="C9" s="610"/>
      <c r="D9" s="611"/>
      <c r="E9" s="18"/>
      <c r="F9" s="27"/>
      <c r="G9" s="15"/>
      <c r="H9" s="301"/>
      <c r="I9" s="19"/>
      <c r="K9" s="27"/>
      <c r="M9" s="27"/>
      <c r="N9" s="46"/>
      <c r="O9" s="15"/>
      <c r="R9" s="35"/>
      <c r="S9" s="35"/>
    </row>
    <row r="10" spans="1:19" s="295" customFormat="1" ht="19.149999999999999" customHeight="1" x14ac:dyDescent="0.45">
      <c r="A10" s="610" t="s">
        <v>13</v>
      </c>
      <c r="B10" s="610"/>
      <c r="C10" s="610"/>
      <c r="D10" s="611"/>
      <c r="E10" s="300">
        <v>20577</v>
      </c>
      <c r="F10" s="297">
        <v>171</v>
      </c>
      <c r="G10" s="299">
        <v>4666</v>
      </c>
      <c r="H10" s="298">
        <v>2892</v>
      </c>
      <c r="I10" s="297">
        <v>4</v>
      </c>
      <c r="J10" s="298">
        <v>9589</v>
      </c>
      <c r="K10" s="297">
        <v>2694</v>
      </c>
      <c r="L10" s="298">
        <v>561</v>
      </c>
      <c r="M10" s="297">
        <v>0</v>
      </c>
      <c r="N10" s="46" t="s">
        <v>4</v>
      </c>
      <c r="O10" s="296"/>
      <c r="R10" s="269"/>
      <c r="S10" s="207"/>
    </row>
    <row r="11" spans="1:19" s="42" customFormat="1" ht="19.5" customHeight="1" x14ac:dyDescent="0.45">
      <c r="A11" s="42" t="s">
        <v>123</v>
      </c>
      <c r="E11" s="289">
        <v>4242</v>
      </c>
      <c r="F11" s="357">
        <v>7</v>
      </c>
      <c r="G11" s="357">
        <v>198</v>
      </c>
      <c r="H11" s="287">
        <v>2038</v>
      </c>
      <c r="I11" s="357">
        <v>3</v>
      </c>
      <c r="J11" s="287">
        <v>1010</v>
      </c>
      <c r="K11" s="286">
        <v>928</v>
      </c>
      <c r="L11" s="294">
        <v>58</v>
      </c>
      <c r="M11" s="357">
        <v>0</v>
      </c>
      <c r="N11" s="32" t="s">
        <v>397</v>
      </c>
      <c r="R11" s="269"/>
      <c r="S11" s="269"/>
    </row>
    <row r="12" spans="1:19" s="42" customFormat="1" ht="19.5" customHeight="1" x14ac:dyDescent="0.45">
      <c r="A12" s="42" t="s">
        <v>121</v>
      </c>
      <c r="E12" s="289">
        <v>841</v>
      </c>
      <c r="F12" s="357">
        <v>17</v>
      </c>
      <c r="G12" s="357">
        <v>245</v>
      </c>
      <c r="H12" s="287">
        <v>6</v>
      </c>
      <c r="I12" s="357">
        <v>0</v>
      </c>
      <c r="J12" s="357">
        <v>515</v>
      </c>
      <c r="K12" s="286">
        <v>44</v>
      </c>
      <c r="L12" s="294">
        <v>14</v>
      </c>
      <c r="M12" s="357">
        <v>0</v>
      </c>
      <c r="N12" s="32" t="s">
        <v>386</v>
      </c>
      <c r="R12" s="94"/>
      <c r="S12" s="35"/>
    </row>
    <row r="13" spans="1:19" s="42" customFormat="1" ht="19.5" customHeight="1" x14ac:dyDescent="0.45">
      <c r="A13" s="42" t="s">
        <v>119</v>
      </c>
      <c r="E13" s="289">
        <v>401</v>
      </c>
      <c r="F13" s="357">
        <v>1</v>
      </c>
      <c r="G13" s="357">
        <v>78</v>
      </c>
      <c r="H13" s="287">
        <v>7</v>
      </c>
      <c r="I13" s="357">
        <v>0</v>
      </c>
      <c r="J13" s="357">
        <v>277</v>
      </c>
      <c r="K13" s="286">
        <v>9</v>
      </c>
      <c r="L13" s="294">
        <v>29</v>
      </c>
      <c r="M13" s="357">
        <v>0</v>
      </c>
      <c r="N13" s="32" t="s">
        <v>385</v>
      </c>
      <c r="R13" s="94"/>
      <c r="S13" s="35"/>
    </row>
    <row r="14" spans="1:19" s="42" customFormat="1" ht="19.5" customHeight="1" x14ac:dyDescent="0.45">
      <c r="A14" s="42" t="s">
        <v>117</v>
      </c>
      <c r="E14" s="289">
        <v>409</v>
      </c>
      <c r="F14" s="357">
        <v>11</v>
      </c>
      <c r="G14" s="357">
        <v>129</v>
      </c>
      <c r="H14" s="357">
        <v>0</v>
      </c>
      <c r="I14" s="357">
        <v>0</v>
      </c>
      <c r="J14" s="357">
        <v>215</v>
      </c>
      <c r="K14" s="286">
        <v>36</v>
      </c>
      <c r="L14" s="357">
        <v>18</v>
      </c>
      <c r="M14" s="357">
        <v>0</v>
      </c>
      <c r="N14" s="32" t="s">
        <v>396</v>
      </c>
      <c r="R14" s="94"/>
      <c r="S14" s="35"/>
    </row>
    <row r="15" spans="1:19" s="42" customFormat="1" ht="19.5" customHeight="1" x14ac:dyDescent="0.45">
      <c r="A15" s="42" t="s">
        <v>115</v>
      </c>
      <c r="E15" s="289">
        <v>167</v>
      </c>
      <c r="F15" s="357">
        <v>0</v>
      </c>
      <c r="G15" s="357">
        <v>72</v>
      </c>
      <c r="H15" s="357">
        <v>1</v>
      </c>
      <c r="I15" s="357">
        <v>0</v>
      </c>
      <c r="J15" s="357">
        <v>80</v>
      </c>
      <c r="K15" s="357">
        <v>12</v>
      </c>
      <c r="L15" s="294">
        <v>2</v>
      </c>
      <c r="M15" s="357">
        <v>0</v>
      </c>
      <c r="N15" s="32" t="s">
        <v>395</v>
      </c>
      <c r="R15" s="94"/>
      <c r="S15" s="35"/>
    </row>
    <row r="16" spans="1:19" s="42" customFormat="1" ht="19.5" customHeight="1" x14ac:dyDescent="0.45">
      <c r="A16" s="42" t="s">
        <v>113</v>
      </c>
      <c r="E16" s="289">
        <v>476</v>
      </c>
      <c r="F16" s="357">
        <v>0</v>
      </c>
      <c r="G16" s="357">
        <v>105</v>
      </c>
      <c r="H16" s="287">
        <v>33</v>
      </c>
      <c r="I16" s="357">
        <v>0</v>
      </c>
      <c r="J16" s="357">
        <v>335</v>
      </c>
      <c r="K16" s="357">
        <v>3</v>
      </c>
      <c r="L16" s="357">
        <v>0</v>
      </c>
      <c r="M16" s="357">
        <v>0</v>
      </c>
      <c r="N16" s="32" t="s">
        <v>394</v>
      </c>
      <c r="R16" s="94"/>
      <c r="S16" s="35"/>
    </row>
    <row r="17" spans="1:19" s="42" customFormat="1" ht="19.5" customHeight="1" x14ac:dyDescent="0.45">
      <c r="A17" s="42" t="s">
        <v>111</v>
      </c>
      <c r="E17" s="289">
        <v>988</v>
      </c>
      <c r="F17" s="286">
        <v>0</v>
      </c>
      <c r="G17" s="357">
        <v>365</v>
      </c>
      <c r="H17" s="287">
        <v>96</v>
      </c>
      <c r="I17" s="357">
        <v>0</v>
      </c>
      <c r="J17" s="357">
        <v>491</v>
      </c>
      <c r="K17" s="286">
        <v>13</v>
      </c>
      <c r="L17" s="294">
        <v>23</v>
      </c>
      <c r="M17" s="357">
        <v>0</v>
      </c>
      <c r="N17" s="32" t="s">
        <v>393</v>
      </c>
      <c r="R17" s="94"/>
      <c r="S17" s="35"/>
    </row>
    <row r="18" spans="1:19" s="42" customFormat="1" ht="19.5" customHeight="1" x14ac:dyDescent="0.45">
      <c r="A18" s="42" t="s">
        <v>109</v>
      </c>
      <c r="E18" s="289">
        <v>763</v>
      </c>
      <c r="F18" s="357">
        <v>1</v>
      </c>
      <c r="G18" s="288">
        <v>115</v>
      </c>
      <c r="H18" s="287">
        <v>21</v>
      </c>
      <c r="I18" s="357">
        <v>0</v>
      </c>
      <c r="J18" s="357">
        <v>557</v>
      </c>
      <c r="K18" s="286">
        <v>62</v>
      </c>
      <c r="L18" s="287">
        <v>7</v>
      </c>
      <c r="M18" s="357">
        <v>0</v>
      </c>
      <c r="N18" s="32" t="s">
        <v>392</v>
      </c>
      <c r="R18" s="94"/>
      <c r="S18" s="35"/>
    </row>
    <row r="19" spans="1:19" s="42" customFormat="1" ht="19.5" customHeight="1" x14ac:dyDescent="0.45">
      <c r="A19" s="42" t="s">
        <v>107</v>
      </c>
      <c r="E19" s="289">
        <v>530</v>
      </c>
      <c r="F19" s="357">
        <v>1</v>
      </c>
      <c r="G19" s="357">
        <v>131</v>
      </c>
      <c r="H19" s="287">
        <v>12</v>
      </c>
      <c r="I19" s="357">
        <v>0</v>
      </c>
      <c r="J19" s="357">
        <v>317</v>
      </c>
      <c r="K19" s="357">
        <v>36</v>
      </c>
      <c r="L19" s="287">
        <v>33</v>
      </c>
      <c r="M19" s="357">
        <v>0</v>
      </c>
      <c r="N19" s="32" t="s">
        <v>391</v>
      </c>
      <c r="R19" s="94"/>
      <c r="S19" s="35"/>
    </row>
    <row r="20" spans="1:19" s="42" customFormat="1" ht="19.5" customHeight="1" x14ac:dyDescent="0.45">
      <c r="A20" s="42" t="s">
        <v>105</v>
      </c>
      <c r="E20" s="289">
        <v>944</v>
      </c>
      <c r="F20" s="286">
        <v>18</v>
      </c>
      <c r="G20" s="357">
        <v>245</v>
      </c>
      <c r="H20" s="357">
        <v>30</v>
      </c>
      <c r="I20" s="286">
        <v>1</v>
      </c>
      <c r="J20" s="357">
        <v>497</v>
      </c>
      <c r="K20" s="286">
        <v>107</v>
      </c>
      <c r="L20" s="287">
        <v>46</v>
      </c>
      <c r="M20" s="357">
        <v>0</v>
      </c>
      <c r="N20" s="32" t="s">
        <v>390</v>
      </c>
      <c r="R20" s="94"/>
      <c r="S20" s="35"/>
    </row>
    <row r="21" spans="1:19" s="42" customFormat="1" ht="19.5" customHeight="1" x14ac:dyDescent="0.45">
      <c r="A21" s="42" t="s">
        <v>103</v>
      </c>
      <c r="E21" s="289">
        <v>391</v>
      </c>
      <c r="F21" s="286">
        <v>1</v>
      </c>
      <c r="G21" s="357">
        <v>184</v>
      </c>
      <c r="H21" s="287">
        <v>6</v>
      </c>
      <c r="I21" s="357">
        <v>0</v>
      </c>
      <c r="J21" s="357">
        <v>134</v>
      </c>
      <c r="K21" s="357">
        <v>37</v>
      </c>
      <c r="L21" s="357">
        <v>29</v>
      </c>
      <c r="M21" s="357">
        <v>0</v>
      </c>
      <c r="N21" s="32" t="s">
        <v>389</v>
      </c>
      <c r="R21" s="35"/>
      <c r="S21" s="35"/>
    </row>
    <row r="22" spans="1:19" s="42" customFormat="1" ht="19.5" customHeight="1" x14ac:dyDescent="0.45">
      <c r="A22" s="42" t="s">
        <v>101</v>
      </c>
      <c r="E22" s="289">
        <v>690</v>
      </c>
      <c r="F22" s="357">
        <v>5</v>
      </c>
      <c r="G22" s="357">
        <v>274</v>
      </c>
      <c r="H22" s="287">
        <v>26</v>
      </c>
      <c r="I22" s="357">
        <v>0</v>
      </c>
      <c r="J22" s="357">
        <v>215</v>
      </c>
      <c r="K22" s="286">
        <v>155</v>
      </c>
      <c r="L22" s="287">
        <v>15</v>
      </c>
      <c r="M22" s="357">
        <v>0</v>
      </c>
      <c r="N22" s="32" t="s">
        <v>388</v>
      </c>
      <c r="R22" s="35"/>
      <c r="S22" s="35"/>
    </row>
    <row r="23" spans="1:19" s="42" customFormat="1" ht="19.5" customHeight="1" x14ac:dyDescent="0.45">
      <c r="A23" s="42" t="s">
        <v>99</v>
      </c>
      <c r="E23" s="289">
        <v>361</v>
      </c>
      <c r="F23" s="357">
        <v>0</v>
      </c>
      <c r="G23" s="357">
        <v>169</v>
      </c>
      <c r="H23" s="287">
        <v>9</v>
      </c>
      <c r="I23" s="286">
        <v>0</v>
      </c>
      <c r="J23" s="357">
        <v>167</v>
      </c>
      <c r="K23" s="286">
        <v>5</v>
      </c>
      <c r="L23" s="287">
        <v>11</v>
      </c>
      <c r="M23" s="357">
        <v>0</v>
      </c>
      <c r="N23" s="32" t="s">
        <v>387</v>
      </c>
      <c r="R23" s="35"/>
      <c r="S23" s="35"/>
    </row>
    <row r="24" spans="1:19" s="42" customFormat="1" ht="19.5" customHeight="1" x14ac:dyDescent="0.45">
      <c r="A24" s="42" t="s">
        <v>97</v>
      </c>
      <c r="E24" s="289">
        <v>652</v>
      </c>
      <c r="F24" s="357">
        <v>0</v>
      </c>
      <c r="G24" s="357">
        <v>203</v>
      </c>
      <c r="H24" s="287">
        <v>3</v>
      </c>
      <c r="I24" s="357">
        <v>0</v>
      </c>
      <c r="J24" s="357">
        <v>355</v>
      </c>
      <c r="K24" s="286">
        <v>69</v>
      </c>
      <c r="L24" s="287">
        <v>22</v>
      </c>
      <c r="M24" s="357">
        <v>0</v>
      </c>
      <c r="N24" s="32" t="s">
        <v>429</v>
      </c>
      <c r="R24" s="35"/>
      <c r="S24" s="35"/>
    </row>
    <row r="25" spans="1:19" s="42" customFormat="1" ht="19.5" customHeight="1" x14ac:dyDescent="0.45">
      <c r="A25" s="42" t="s">
        <v>95</v>
      </c>
      <c r="E25" s="289">
        <v>1675</v>
      </c>
      <c r="F25" s="357">
        <v>61</v>
      </c>
      <c r="G25" s="357">
        <v>137</v>
      </c>
      <c r="H25" s="287">
        <v>402</v>
      </c>
      <c r="I25" s="357">
        <v>0</v>
      </c>
      <c r="J25" s="357">
        <v>510</v>
      </c>
      <c r="K25" s="286">
        <v>555</v>
      </c>
      <c r="L25" s="287">
        <v>10</v>
      </c>
      <c r="M25" s="357">
        <v>0</v>
      </c>
      <c r="N25" s="32" t="s">
        <v>428</v>
      </c>
      <c r="R25" s="35"/>
      <c r="S25" s="35"/>
    </row>
    <row r="26" spans="1:19" s="42" customFormat="1" ht="19.5" customHeight="1" x14ac:dyDescent="0.45">
      <c r="A26" s="42" t="s">
        <v>94</v>
      </c>
      <c r="E26" s="289">
        <v>548</v>
      </c>
      <c r="F26" s="357">
        <v>0</v>
      </c>
      <c r="G26" s="357">
        <v>159</v>
      </c>
      <c r="H26" s="287">
        <v>5</v>
      </c>
      <c r="I26" s="357">
        <v>0</v>
      </c>
      <c r="J26" s="357">
        <v>357</v>
      </c>
      <c r="K26" s="286">
        <v>15</v>
      </c>
      <c r="L26" s="287">
        <v>12</v>
      </c>
      <c r="M26" s="357">
        <v>0</v>
      </c>
      <c r="N26" s="32" t="s">
        <v>382</v>
      </c>
      <c r="R26" s="94"/>
      <c r="S26" s="35"/>
    </row>
    <row r="27" spans="1:19" s="42" customFormat="1" ht="19.5" customHeight="1" x14ac:dyDescent="0.45">
      <c r="A27" s="42" t="s">
        <v>92</v>
      </c>
      <c r="E27" s="289">
        <v>551</v>
      </c>
      <c r="F27" s="357">
        <v>1</v>
      </c>
      <c r="G27" s="357">
        <v>206</v>
      </c>
      <c r="H27" s="287">
        <v>14</v>
      </c>
      <c r="I27" s="357">
        <v>0</v>
      </c>
      <c r="J27" s="357">
        <v>219</v>
      </c>
      <c r="K27" s="286">
        <v>81</v>
      </c>
      <c r="L27" s="287">
        <v>30</v>
      </c>
      <c r="M27" s="357">
        <v>0</v>
      </c>
      <c r="N27" s="32" t="s">
        <v>381</v>
      </c>
      <c r="R27" s="94"/>
      <c r="S27" s="35"/>
    </row>
    <row r="28" spans="1:19" s="42" customFormat="1" ht="19.5" customHeight="1" x14ac:dyDescent="0.45">
      <c r="A28" s="42" t="s">
        <v>90</v>
      </c>
      <c r="E28" s="289">
        <v>956</v>
      </c>
      <c r="F28" s="357">
        <v>28</v>
      </c>
      <c r="G28" s="357">
        <v>209</v>
      </c>
      <c r="H28" s="287">
        <v>102</v>
      </c>
      <c r="I28" s="357">
        <v>0</v>
      </c>
      <c r="J28" s="357">
        <v>494</v>
      </c>
      <c r="K28" s="286">
        <v>103</v>
      </c>
      <c r="L28" s="287">
        <v>20</v>
      </c>
      <c r="M28" s="357">
        <v>0</v>
      </c>
      <c r="N28" s="32" t="s">
        <v>380</v>
      </c>
      <c r="R28" s="35"/>
      <c r="S28" s="35"/>
    </row>
    <row r="29" spans="1:19" s="6" customFormat="1" ht="23.25" customHeight="1" x14ac:dyDescent="0.45">
      <c r="E29" s="292"/>
      <c r="F29" s="292"/>
      <c r="G29" s="292"/>
      <c r="H29" s="293"/>
      <c r="I29" s="292"/>
      <c r="J29" s="293"/>
      <c r="K29" s="292"/>
      <c r="L29" s="293"/>
      <c r="M29" s="292"/>
      <c r="N29" s="14"/>
      <c r="R29" s="35"/>
      <c r="S29" s="35"/>
    </row>
    <row r="30" spans="1:19" s="1" customFormat="1" ht="36" customHeight="1" x14ac:dyDescent="0.5">
      <c r="B30" s="1" t="s">
        <v>602</v>
      </c>
      <c r="C30" s="2"/>
      <c r="D30" s="1" t="s">
        <v>606</v>
      </c>
      <c r="O30" s="7"/>
      <c r="R30" s="93"/>
      <c r="S30" s="92"/>
    </row>
    <row r="31" spans="1:19" s="3" customFormat="1" ht="24" customHeight="1" x14ac:dyDescent="0.5">
      <c r="B31" s="1" t="s">
        <v>603</v>
      </c>
      <c r="C31" s="2"/>
      <c r="D31" s="1" t="s">
        <v>607</v>
      </c>
      <c r="O31" s="8"/>
      <c r="R31" s="93"/>
      <c r="S31" s="92"/>
    </row>
    <row r="32" spans="1:19" ht="6" customHeight="1" x14ac:dyDescent="0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9" s="14" customFormat="1" ht="24" customHeight="1" x14ac:dyDescent="0.5">
      <c r="A33" s="28"/>
      <c r="B33" s="28"/>
      <c r="C33" s="28"/>
      <c r="D33" s="28"/>
      <c r="E33" s="291"/>
      <c r="F33" s="612" t="s">
        <v>572</v>
      </c>
      <c r="G33" s="613"/>
      <c r="H33" s="613"/>
      <c r="I33" s="613"/>
      <c r="J33" s="613"/>
      <c r="K33" s="613"/>
      <c r="L33" s="613"/>
      <c r="M33" s="614"/>
      <c r="N33" s="28"/>
      <c r="R33" s="92"/>
      <c r="S33" s="92"/>
    </row>
    <row r="34" spans="1:19" s="14" customFormat="1" ht="21" customHeight="1" x14ac:dyDescent="0.5">
      <c r="A34" s="615" t="s">
        <v>144</v>
      </c>
      <c r="B34" s="615"/>
      <c r="C34" s="615"/>
      <c r="D34" s="615"/>
      <c r="E34" s="47"/>
      <c r="F34" s="30" t="s">
        <v>571</v>
      </c>
      <c r="G34" s="45"/>
      <c r="H34" s="47"/>
      <c r="I34" s="30"/>
      <c r="J34" s="45"/>
      <c r="K34" s="47"/>
      <c r="L34" s="30"/>
      <c r="M34" s="30"/>
      <c r="N34" s="617" t="s">
        <v>74</v>
      </c>
      <c r="R34" s="92"/>
      <c r="S34" s="92"/>
    </row>
    <row r="35" spans="1:19" s="14" customFormat="1" ht="21" customHeight="1" x14ac:dyDescent="0.5">
      <c r="A35" s="615"/>
      <c r="B35" s="615"/>
      <c r="C35" s="615"/>
      <c r="D35" s="616"/>
      <c r="E35" s="47" t="s">
        <v>1</v>
      </c>
      <c r="F35" s="30" t="s">
        <v>570</v>
      </c>
      <c r="G35" s="45" t="s">
        <v>569</v>
      </c>
      <c r="H35" s="47" t="s">
        <v>568</v>
      </c>
      <c r="I35" s="30" t="s">
        <v>567</v>
      </c>
      <c r="J35" s="45" t="s">
        <v>566</v>
      </c>
      <c r="K35" s="47" t="s">
        <v>565</v>
      </c>
      <c r="L35" s="30" t="s">
        <v>564</v>
      </c>
      <c r="M35" s="30" t="s">
        <v>9</v>
      </c>
      <c r="N35" s="617"/>
      <c r="R35" s="92"/>
      <c r="S35" s="92"/>
    </row>
    <row r="36" spans="1:19" s="14" customFormat="1" ht="21" customHeight="1" x14ac:dyDescent="0.5">
      <c r="A36" s="16"/>
      <c r="B36" s="16"/>
      <c r="C36" s="16"/>
      <c r="D36" s="16"/>
      <c r="E36" s="17" t="s">
        <v>4</v>
      </c>
      <c r="F36" s="17" t="s">
        <v>563</v>
      </c>
      <c r="G36" s="17" t="s">
        <v>562</v>
      </c>
      <c r="H36" s="17" t="s">
        <v>561</v>
      </c>
      <c r="I36" s="17" t="s">
        <v>560</v>
      </c>
      <c r="J36" s="17" t="s">
        <v>559</v>
      </c>
      <c r="K36" s="43" t="s">
        <v>558</v>
      </c>
      <c r="L36" s="17" t="s">
        <v>557</v>
      </c>
      <c r="M36" s="17" t="s">
        <v>10</v>
      </c>
      <c r="N36" s="16"/>
      <c r="R36" s="92"/>
      <c r="S36" s="92"/>
    </row>
    <row r="37" spans="1:19" s="42" customFormat="1" ht="19.5" customHeight="1" x14ac:dyDescent="0.5">
      <c r="A37" s="42" t="s">
        <v>88</v>
      </c>
      <c r="E37" s="324">
        <v>122</v>
      </c>
      <c r="F37" s="321">
        <v>0</v>
      </c>
      <c r="G37" s="288">
        <v>54</v>
      </c>
      <c r="H37" s="287">
        <v>4</v>
      </c>
      <c r="I37" s="323">
        <v>0</v>
      </c>
      <c r="J37" s="287">
        <v>58</v>
      </c>
      <c r="K37" s="286">
        <v>2</v>
      </c>
      <c r="L37" s="287">
        <v>4</v>
      </c>
      <c r="M37" s="323" t="s">
        <v>21</v>
      </c>
      <c r="N37" s="290" t="s">
        <v>379</v>
      </c>
      <c r="R37" s="92"/>
      <c r="S37" s="92"/>
    </row>
    <row r="38" spans="1:19" s="42" customFormat="1" ht="19.5" customHeight="1" x14ac:dyDescent="0.5">
      <c r="A38" s="42" t="s">
        <v>86</v>
      </c>
      <c r="E38" s="286">
        <v>874</v>
      </c>
      <c r="F38" s="321">
        <v>12</v>
      </c>
      <c r="G38" s="321">
        <v>110</v>
      </c>
      <c r="H38" s="287">
        <v>12</v>
      </c>
      <c r="I38" s="322">
        <v>0</v>
      </c>
      <c r="J38" s="322">
        <v>509</v>
      </c>
      <c r="K38" s="286">
        <v>209</v>
      </c>
      <c r="L38" s="287">
        <v>22</v>
      </c>
      <c r="M38" s="322" t="s">
        <v>21</v>
      </c>
      <c r="N38" s="40" t="s">
        <v>378</v>
      </c>
      <c r="R38" s="92"/>
      <c r="S38" s="92"/>
    </row>
    <row r="39" spans="1:19" s="42" customFormat="1" ht="19.5" customHeight="1" x14ac:dyDescent="0.5">
      <c r="A39" s="42" t="s">
        <v>84</v>
      </c>
      <c r="E39" s="289">
        <v>858</v>
      </c>
      <c r="F39" s="322">
        <v>6</v>
      </c>
      <c r="G39" s="288">
        <v>142</v>
      </c>
      <c r="H39" s="287">
        <v>11</v>
      </c>
      <c r="I39" s="322">
        <v>0</v>
      </c>
      <c r="J39" s="322">
        <v>613</v>
      </c>
      <c r="K39" s="286">
        <v>67</v>
      </c>
      <c r="L39" s="287">
        <v>19</v>
      </c>
      <c r="M39" s="322" t="s">
        <v>21</v>
      </c>
      <c r="N39" s="319" t="s">
        <v>377</v>
      </c>
      <c r="R39" s="92"/>
      <c r="S39" s="92"/>
    </row>
    <row r="40" spans="1:19" s="42" customFormat="1" ht="19.5" customHeight="1" x14ac:dyDescent="0.5">
      <c r="A40" s="42" t="s">
        <v>82</v>
      </c>
      <c r="E40" s="289">
        <v>570</v>
      </c>
      <c r="F40" s="286">
        <v>1</v>
      </c>
      <c r="G40" s="321">
        <v>116</v>
      </c>
      <c r="H40" s="287">
        <v>30</v>
      </c>
      <c r="I40" s="322">
        <v>0</v>
      </c>
      <c r="J40" s="322">
        <v>329</v>
      </c>
      <c r="K40" s="286">
        <v>64</v>
      </c>
      <c r="L40" s="322">
        <v>30</v>
      </c>
      <c r="M40" s="322" t="s">
        <v>21</v>
      </c>
      <c r="N40" s="319" t="s">
        <v>376</v>
      </c>
      <c r="R40" s="92"/>
      <c r="S40" s="92"/>
    </row>
    <row r="41" spans="1:19" s="42" customFormat="1" ht="19.5" customHeight="1" x14ac:dyDescent="0.5">
      <c r="A41" s="42" t="s">
        <v>80</v>
      </c>
      <c r="E41" s="289">
        <v>291</v>
      </c>
      <c r="F41" s="322">
        <v>0</v>
      </c>
      <c r="G41" s="321">
        <v>98</v>
      </c>
      <c r="H41" s="308">
        <v>8</v>
      </c>
      <c r="I41" s="322">
        <v>0</v>
      </c>
      <c r="J41" s="322">
        <v>160</v>
      </c>
      <c r="K41" s="286">
        <v>18</v>
      </c>
      <c r="L41" s="287">
        <v>7</v>
      </c>
      <c r="M41" s="322" t="s">
        <v>21</v>
      </c>
      <c r="N41" s="319" t="s">
        <v>375</v>
      </c>
      <c r="R41" s="92"/>
      <c r="S41" s="92"/>
    </row>
    <row r="42" spans="1:19" s="42" customFormat="1" ht="19.5" customHeight="1" x14ac:dyDescent="0.5">
      <c r="A42" s="42" t="s">
        <v>78</v>
      </c>
      <c r="E42" s="289">
        <v>136</v>
      </c>
      <c r="F42" s="322">
        <v>0</v>
      </c>
      <c r="G42" s="321">
        <v>47</v>
      </c>
      <c r="H42" s="287">
        <v>1</v>
      </c>
      <c r="I42" s="322">
        <v>0</v>
      </c>
      <c r="J42" s="321">
        <v>70</v>
      </c>
      <c r="K42" s="321">
        <v>7</v>
      </c>
      <c r="L42" s="308">
        <v>11</v>
      </c>
      <c r="M42" s="322" t="s">
        <v>21</v>
      </c>
      <c r="N42" s="319" t="s">
        <v>374</v>
      </c>
      <c r="R42" s="92"/>
      <c r="S42" s="92"/>
    </row>
    <row r="43" spans="1:19" s="42" customFormat="1" ht="19.5" customHeight="1" x14ac:dyDescent="0.5">
      <c r="A43" s="42" t="s">
        <v>41</v>
      </c>
      <c r="E43" s="289">
        <v>634</v>
      </c>
      <c r="F43" s="322">
        <v>0</v>
      </c>
      <c r="G43" s="321">
        <v>279</v>
      </c>
      <c r="H43" s="287">
        <v>1</v>
      </c>
      <c r="I43" s="322">
        <v>0</v>
      </c>
      <c r="J43" s="321">
        <v>314</v>
      </c>
      <c r="K43" s="321">
        <v>21</v>
      </c>
      <c r="L43" s="308">
        <v>19</v>
      </c>
      <c r="M43" s="322" t="s">
        <v>21</v>
      </c>
      <c r="N43" s="319" t="s">
        <v>373</v>
      </c>
      <c r="R43" s="92"/>
      <c r="S43" s="92"/>
    </row>
    <row r="44" spans="1:19" s="42" customFormat="1" ht="19.5" customHeight="1" x14ac:dyDescent="0.5">
      <c r="A44" s="42" t="s">
        <v>39</v>
      </c>
      <c r="E44" s="286">
        <v>115</v>
      </c>
      <c r="F44" s="321">
        <v>0</v>
      </c>
      <c r="G44" s="321">
        <v>30</v>
      </c>
      <c r="H44" s="308">
        <v>1</v>
      </c>
      <c r="I44" s="322">
        <v>0</v>
      </c>
      <c r="J44" s="321">
        <v>76</v>
      </c>
      <c r="K44" s="321">
        <v>1</v>
      </c>
      <c r="L44" s="287">
        <v>7</v>
      </c>
      <c r="M44" s="322" t="s">
        <v>21</v>
      </c>
      <c r="N44" s="319" t="s">
        <v>556</v>
      </c>
      <c r="R44" s="92"/>
      <c r="S44" s="92"/>
    </row>
    <row r="45" spans="1:19" s="42" customFormat="1" ht="19.5" customHeight="1" x14ac:dyDescent="0.5">
      <c r="A45" s="42" t="s">
        <v>37</v>
      </c>
      <c r="E45" s="286">
        <v>452</v>
      </c>
      <c r="F45" s="321">
        <v>0</v>
      </c>
      <c r="G45" s="321">
        <v>230</v>
      </c>
      <c r="H45" s="308">
        <v>8</v>
      </c>
      <c r="I45" s="322">
        <v>0</v>
      </c>
      <c r="J45" s="321">
        <v>177</v>
      </c>
      <c r="K45" s="321">
        <v>7</v>
      </c>
      <c r="L45" s="287">
        <v>30</v>
      </c>
      <c r="M45" s="322" t="s">
        <v>21</v>
      </c>
      <c r="N45" s="319" t="s">
        <v>555</v>
      </c>
      <c r="R45" s="92"/>
      <c r="S45" s="92"/>
    </row>
    <row r="46" spans="1:19" s="42" customFormat="1" ht="19.5" customHeight="1" x14ac:dyDescent="0.5">
      <c r="A46" s="42" t="s">
        <v>35</v>
      </c>
      <c r="E46" s="289">
        <v>400</v>
      </c>
      <c r="F46" s="322">
        <v>0</v>
      </c>
      <c r="G46" s="321">
        <v>156</v>
      </c>
      <c r="H46" s="287">
        <v>1</v>
      </c>
      <c r="I46" s="322">
        <v>0</v>
      </c>
      <c r="J46" s="321">
        <v>213</v>
      </c>
      <c r="K46" s="321">
        <v>16</v>
      </c>
      <c r="L46" s="287">
        <v>14</v>
      </c>
      <c r="M46" s="322" t="s">
        <v>21</v>
      </c>
      <c r="N46" s="319" t="s">
        <v>554</v>
      </c>
      <c r="R46" s="92"/>
      <c r="S46" s="92"/>
    </row>
    <row r="47" spans="1:19" s="42" customFormat="1" ht="19.5" customHeight="1" x14ac:dyDescent="0.5">
      <c r="A47" s="42" t="s">
        <v>33</v>
      </c>
      <c r="E47" s="289">
        <v>180</v>
      </c>
      <c r="F47" s="322">
        <v>0</v>
      </c>
      <c r="G47" s="321">
        <v>60</v>
      </c>
      <c r="H47" s="287">
        <v>0</v>
      </c>
      <c r="I47" s="322">
        <v>0</v>
      </c>
      <c r="J47" s="321">
        <v>108</v>
      </c>
      <c r="K47" s="286">
        <v>12</v>
      </c>
      <c r="L47" s="321">
        <v>0</v>
      </c>
      <c r="M47" s="321" t="s">
        <v>21</v>
      </c>
      <c r="N47" s="49" t="s">
        <v>553</v>
      </c>
      <c r="R47" s="92"/>
      <c r="S47" s="92"/>
    </row>
    <row r="48" spans="1:19" s="42" customFormat="1" ht="19.5" customHeight="1" x14ac:dyDescent="0.5">
      <c r="A48" s="42" t="s">
        <v>31</v>
      </c>
      <c r="E48" s="289">
        <v>100</v>
      </c>
      <c r="F48" s="322">
        <v>0</v>
      </c>
      <c r="G48" s="321">
        <v>46</v>
      </c>
      <c r="H48" s="287">
        <v>3</v>
      </c>
      <c r="I48" s="322">
        <v>0</v>
      </c>
      <c r="J48" s="321">
        <v>51</v>
      </c>
      <c r="K48" s="286">
        <v>0</v>
      </c>
      <c r="L48" s="321">
        <v>0</v>
      </c>
      <c r="M48" s="321" t="s">
        <v>21</v>
      </c>
      <c r="N48" s="48" t="s">
        <v>552</v>
      </c>
      <c r="R48" s="92"/>
      <c r="S48" s="92"/>
    </row>
    <row r="49" spans="1:221" s="42" customFormat="1" ht="19.5" customHeight="1" x14ac:dyDescent="0.5">
      <c r="A49" s="42" t="s">
        <v>29</v>
      </c>
      <c r="E49" s="289">
        <v>134</v>
      </c>
      <c r="F49" s="322">
        <v>0</v>
      </c>
      <c r="G49" s="321">
        <v>54</v>
      </c>
      <c r="H49" s="287">
        <v>0</v>
      </c>
      <c r="I49" s="322">
        <v>0</v>
      </c>
      <c r="J49" s="321">
        <v>61</v>
      </c>
      <c r="K49" s="321">
        <v>0</v>
      </c>
      <c r="L49" s="321">
        <v>19</v>
      </c>
      <c r="M49" s="321" t="s">
        <v>21</v>
      </c>
      <c r="N49" s="48" t="s">
        <v>551</v>
      </c>
      <c r="R49" s="92"/>
      <c r="S49" s="92"/>
    </row>
    <row r="50" spans="1:221" s="42" customFormat="1" ht="19.5" customHeight="1" x14ac:dyDescent="0.5">
      <c r="A50" s="42" t="s">
        <v>27</v>
      </c>
      <c r="E50" s="289">
        <v>126</v>
      </c>
      <c r="F50" s="322">
        <v>0</v>
      </c>
      <c r="G50" s="321">
        <v>20</v>
      </c>
      <c r="H50" s="321">
        <v>1</v>
      </c>
      <c r="I50" s="321">
        <v>0</v>
      </c>
      <c r="J50" s="321">
        <v>105</v>
      </c>
      <c r="K50" s="321">
        <v>0</v>
      </c>
      <c r="L50" s="321">
        <v>0</v>
      </c>
      <c r="M50" s="321" t="s">
        <v>21</v>
      </c>
      <c r="N50" s="48" t="s">
        <v>361</v>
      </c>
      <c r="R50" s="92"/>
      <c r="S50" s="92"/>
    </row>
    <row r="51" spans="1:221" x14ac:dyDescent="0.5">
      <c r="A51" s="16"/>
      <c r="B51" s="16"/>
      <c r="C51" s="16"/>
      <c r="D51" s="16"/>
      <c r="E51" s="24"/>
      <c r="F51" s="25"/>
      <c r="G51" s="26"/>
      <c r="H51" s="16"/>
      <c r="I51" s="25"/>
      <c r="J51" s="16"/>
      <c r="K51" s="25"/>
      <c r="L51" s="16"/>
      <c r="M51" s="25"/>
      <c r="N51" s="24"/>
      <c r="O51" s="14"/>
      <c r="P51" s="6"/>
      <c r="Q51" s="6"/>
      <c r="R51" s="92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</row>
    <row r="52" spans="1:221" x14ac:dyDescent="0.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14"/>
      <c r="O52" s="14"/>
      <c r="P52" s="6"/>
      <c r="Q52" s="6"/>
      <c r="R52" s="92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</row>
    <row r="53" spans="1:221" x14ac:dyDescent="0.5">
      <c r="A53" s="6"/>
      <c r="B53" s="6" t="s">
        <v>550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92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</row>
    <row r="54" spans="1:221" x14ac:dyDescent="0.5">
      <c r="A54" s="6"/>
      <c r="B54" s="6" t="s">
        <v>549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92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</row>
    <row r="55" spans="1:221" x14ac:dyDescent="0.5">
      <c r="R55" s="92"/>
    </row>
    <row r="56" spans="1:221" x14ac:dyDescent="0.5">
      <c r="R56" s="92"/>
    </row>
    <row r="57" spans="1:221" x14ac:dyDescent="0.5">
      <c r="R57" s="92"/>
    </row>
    <row r="58" spans="1:221" x14ac:dyDescent="0.5">
      <c r="R58" s="92"/>
    </row>
    <row r="59" spans="1:221" x14ac:dyDescent="0.5">
      <c r="R59" s="92"/>
    </row>
    <row r="60" spans="1:221" x14ac:dyDescent="0.5">
      <c r="R60" s="92"/>
    </row>
    <row r="61" spans="1:221" x14ac:dyDescent="0.5">
      <c r="R61" s="92"/>
    </row>
  </sheetData>
  <mergeCells count="9">
    <mergeCell ref="A10:D10"/>
    <mergeCell ref="F33:M33"/>
    <mergeCell ref="A34:D35"/>
    <mergeCell ref="N34:N35"/>
    <mergeCell ref="F4:M4"/>
    <mergeCell ref="A5:D6"/>
    <mergeCell ref="N5:N6"/>
    <mergeCell ref="A8:D8"/>
    <mergeCell ref="A9:D9"/>
  </mergeCells>
  <pageMargins left="0.4" right="0" top="0.70866141732283472" bottom="0.39370078740157483" header="0.51181102362204722" footer="0.354330708661417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T-1.1</vt:lpstr>
      <vt:lpstr>T-1.2</vt:lpstr>
      <vt:lpstr>T-1.3พ.ศ.2561</vt:lpstr>
      <vt:lpstr>T-1.4 พ.ศ. 2561</vt:lpstr>
      <vt:lpstr>T-1.5พ.ศ. 2561</vt:lpstr>
      <vt:lpstr>T-1.6</vt:lpstr>
      <vt:lpstr>T-1.7</vt:lpstr>
      <vt:lpstr>T-1.8พ.ศ. 2561</vt:lpstr>
      <vt:lpstr>T-1.9พ.ศ. 2561</vt:lpstr>
      <vt:lpstr>T-1.10 พ.ศ. 2557 -2561 </vt:lpstr>
      <vt:lpstr>T-1.11 พ.ศ. 2561</vt:lpstr>
      <vt:lpstr>บ้าน2561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2019-09-27T09:09:49Z</cp:lastPrinted>
  <dcterms:created xsi:type="dcterms:W3CDTF">2004-08-16T17:13:42Z</dcterms:created>
  <dcterms:modified xsi:type="dcterms:W3CDTF">2019-09-27T09:20:51Z</dcterms:modified>
</cp:coreProperties>
</file>