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ตารางข้อมูลประมวลผลโครงการต่าง ๆ ที่สำคัญ\โปรแกรมรายงานสถิติจังหวัด\2562\รายงานสถิติ พ.ศ. 2562\Template\ส่วนเนื้อหา\"/>
    </mc:Choice>
  </mc:AlternateContent>
  <bookViews>
    <workbookView xWindow="120" yWindow="30" windowWidth="11715" windowHeight="6045"/>
  </bookViews>
  <sheets>
    <sheet name="ตัวชี้วัด" sheetId="3" r:id="rId1"/>
    <sheet name="Sheet1" sheetId="4" r:id="rId2"/>
  </sheets>
  <definedNames>
    <definedName name="_xlnm.Print_Area" localSheetId="0">ตัวชี้วัด!$A$1:$H$81</definedName>
  </definedNames>
  <calcPr calcId="162913"/>
</workbook>
</file>

<file path=xl/calcChain.xml><?xml version="1.0" encoding="utf-8"?>
<calcChain xmlns="http://schemas.openxmlformats.org/spreadsheetml/2006/main">
  <c r="I42" i="4" l="1"/>
  <c r="G42" i="4"/>
  <c r="A42" i="4"/>
  <c r="A41" i="4"/>
  <c r="A40" i="4"/>
  <c r="G40" i="4"/>
  <c r="I40" i="4"/>
  <c r="I41" i="4"/>
  <c r="G41" i="4"/>
  <c r="B40" i="4"/>
  <c r="B41" i="4"/>
  <c r="J15" i="4"/>
  <c r="K15" i="4"/>
  <c r="L15" i="4"/>
  <c r="M15" i="4"/>
  <c r="I15" i="4"/>
  <c r="I36" i="4" l="1"/>
  <c r="J36" i="4"/>
  <c r="K36" i="4"/>
  <c r="L36" i="4"/>
  <c r="E27" i="4" l="1"/>
  <c r="F27" i="4"/>
  <c r="G27" i="4"/>
  <c r="H27" i="4"/>
  <c r="I27" i="4"/>
  <c r="H17" i="4"/>
  <c r="H18" i="4"/>
  <c r="H19" i="4"/>
  <c r="H20" i="4"/>
  <c r="H21" i="4"/>
  <c r="C11" i="4" l="1"/>
  <c r="E11" i="4" s="1"/>
  <c r="K10" i="4" l="1"/>
  <c r="J2" i="4"/>
  <c r="J3" i="4"/>
  <c r="J4" i="4"/>
  <c r="J6" i="4"/>
  <c r="J5" i="4"/>
  <c r="F2" i="4"/>
  <c r="F3" i="4"/>
  <c r="F4" i="4"/>
  <c r="F6" i="4"/>
  <c r="F5" i="4"/>
</calcChain>
</file>

<file path=xl/sharedStrings.xml><?xml version="1.0" encoding="utf-8"?>
<sst xmlns="http://schemas.openxmlformats.org/spreadsheetml/2006/main" count="168" uniqueCount="137">
  <si>
    <t>ตัวชี้วัดที่สำคัญของจังหวัด</t>
  </si>
  <si>
    <t>ตัวชี้วัด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</si>
  <si>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</si>
  <si>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</si>
  <si>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</si>
  <si>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</si>
  <si>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</si>
  <si>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</si>
  <si>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</si>
  <si>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</si>
  <si>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</si>
  <si>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</si>
  <si>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</si>
  <si>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</si>
  <si>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</si>
  <si>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</si>
  <si>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</si>
  <si>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</si>
  <si>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</si>
  <si>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</si>
  <si>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</si>
  <si>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</si>
  <si>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</si>
  <si>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</si>
  <si>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</si>
  <si>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</si>
  <si>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</si>
  <si>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</si>
  <si>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</si>
  <si>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</si>
  <si>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</si>
  <si>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</si>
  <si>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</si>
  <si>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</si>
  <si>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</si>
  <si>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</si>
  <si>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</si>
  <si>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</si>
  <si>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</si>
  <si>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</si>
  <si>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</si>
  <si>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</si>
  <si>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</si>
  <si>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</si>
  <si>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</si>
  <si>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</si>
  <si>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</si>
  <si>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</si>
  <si>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</si>
  <si>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</si>
  <si>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</si>
  <si>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</si>
  <si>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</si>
  <si>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</si>
  <si>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</si>
  <si>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</si>
  <si>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</si>
  <si>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</si>
  <si>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</si>
  <si>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</si>
  <si>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</si>
  <si>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</si>
  <si>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</si>
  <si>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</si>
  <si>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</si>
  <si>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</si>
  <si>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</si>
  <si>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</si>
  <si>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</si>
  <si>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</si>
  <si>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</si>
  <si>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</si>
  <si>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</si>
  <si>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</si>
  <si>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</si>
  <si>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</si>
  <si>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</si>
  <si>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</si>
  <si>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</si>
  <si>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</si>
  <si>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</si>
  <si>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</si>
  <si>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</si>
  <si>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</si>
  <si>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</si>
  <si>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</si>
  <si>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</si>
  <si>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</si>
  <si>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</si>
  <si>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</si>
  <si>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</si>
  <si>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</si>
  <si>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</si>
  <si>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</si>
  <si>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</si>
  <si>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</si>
  <si>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</si>
  <si>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</si>
  <si>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</si>
  <si>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</si>
  <si>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</si>
  <si>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</si>
  <si>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</si>
  <si>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</si>
  <si>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</si>
  <si>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</si>
  <si>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</si>
  <si>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</si>
  <si>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</si>
  <si>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</si>
  <si>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</si>
  <si>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</si>
  <si>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t>--</t>
  </si>
  <si>
    <t>-</t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</si>
  <si>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</si>
  <si>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(men per women 100 population) </t>
    </r>
    <r>
      <rPr>
        <vertAlign val="superscript"/>
        <sz val="14"/>
        <rFont val="TH SarabunPSK"/>
        <family val="2"/>
      </rPr>
      <t>(1)</t>
    </r>
  </si>
  <si>
    <t>2555 (2012)</t>
  </si>
  <si>
    <t>2556 (2013)</t>
  </si>
  <si>
    <t>2557 (2014)</t>
  </si>
  <si>
    <t>2558 (2015)</t>
  </si>
  <si>
    <t>2559 (2016)</t>
  </si>
  <si>
    <t>2559 (2015)</t>
  </si>
  <si>
    <t xml:space="preserve">      2556       (2013)   </t>
  </si>
  <si>
    <t xml:space="preserve">      2557       (2014)   </t>
  </si>
  <si>
    <t xml:space="preserve">      2558       (2015)   </t>
  </si>
  <si>
    <t xml:space="preserve">      2559       (2016)   </t>
  </si>
  <si>
    <t xml:space="preserve">      2560       (2017)   </t>
  </si>
  <si>
    <t xml:space="preserve">     (12)   Nakhon Phanom Provincial Business Development Office</t>
  </si>
  <si>
    <t xml:space="preserve">     (6)   The Household Socio-Economic Survey, Nakhon Phanom Province, </t>
  </si>
  <si>
    <t xml:space="preserve">     (2)   สำนักงานสาธารณสุขจังหวัดนครพนม</t>
  </si>
  <si>
    <t xml:space="preserve">     (2)   Nakhon Phanom Provincial Health Office</t>
  </si>
  <si>
    <t xml:space="preserve">     (4)   Nakhon Phanom Provincial Labour Protection and Welfare Office</t>
  </si>
  <si>
    <t xml:space="preserve">     (9)   Nakhon Phanom Provincial Transport Office</t>
  </si>
  <si>
    <t xml:space="preserve">     (12)   สำนักงานพัฒนาธุรกิจการค้าจังหวัดนครพนม</t>
  </si>
  <si>
    <t xml:space="preserve">     (9)   สำนักงานขนส่งจังหวัดนครพนม</t>
  </si>
  <si>
    <t xml:space="preserve">     (6)   สำรวจภาวะเศรษฐกิจและสังคมของครัวเรือนจังหวัดนครพนม สำนักงานสถิติแห่งชาติ</t>
  </si>
  <si>
    <t xml:space="preserve">     (4)   สำนักงานสวัสดิการและคุ้มครองแรงงานจังหวัดนครพนม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</si>
</sst>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8" xfId="0" applyFont="1" applyBorder="1"/>
    <xf numFmtId="0" fontId="2" fillId="0" borderId="19" xfId="0" applyFont="1" applyFill="1" applyBorder="1"/>
    <xf numFmtId="0" fontId="2" fillId="0" borderId="19" xfId="0" applyFont="1" applyBorder="1"/>
    <xf numFmtId="0" fontId="2" fillId="0" borderId="19" xfId="0" applyFont="1" applyFill="1" applyBorder="1" applyAlignment="1">
      <alignment shrinkToFit="1"/>
    </xf>
    <xf numFmtId="187" fontId="2" fillId="0" borderId="4" xfId="1" quotePrefix="1" applyNumberFormat="1" applyFont="1" applyBorder="1" applyAlignment="1">
      <alignment horizontal="right"/>
    </xf>
    <xf numFmtId="187" fontId="2" fillId="0" borderId="4" xfId="1" quotePrefix="1" applyNumberFormat="1" applyFont="1" applyBorder="1" applyAlignment="1">
      <alignment horizontal="left"/>
    </xf>
    <xf numFmtId="187" fontId="2" fillId="0" borderId="4" xfId="1" applyNumberFormat="1" applyFont="1" applyBorder="1"/>
    <xf numFmtId="187" fontId="2" fillId="0" borderId="4" xfId="1" applyNumberFormat="1" applyFont="1" applyBorder="1" applyAlignment="1">
      <alignment horizontal="right"/>
    </xf>
    <xf numFmtId="43" fontId="0" fillId="0" borderId="0" xfId="1" applyFont="1"/>
    <xf numFmtId="1" fontId="0" fillId="0" borderId="0" xfId="0" applyNumberFormat="1"/>
    <xf numFmtId="2" fontId="0" fillId="0" borderId="0" xfId="0" applyNumberFormat="1"/>
    <xf numFmtId="187" fontId="0" fillId="0" borderId="0" xfId="1" applyNumberFormat="1" applyFont="1"/>
    <xf numFmtId="0" fontId="2" fillId="0" borderId="3" xfId="0" applyFont="1" applyBorder="1"/>
    <xf numFmtId="187" fontId="2" fillId="0" borderId="3" xfId="1" applyNumberFormat="1" applyFont="1" applyBorder="1" applyAlignment="1">
      <alignment horizontal="right"/>
    </xf>
    <xf numFmtId="187" fontId="2" fillId="0" borderId="3" xfId="1" applyNumberFormat="1" applyFont="1" applyBorder="1"/>
    <xf numFmtId="43" fontId="2" fillId="0" borderId="3" xfId="1" applyNumberFormat="1" applyFont="1" applyBorder="1" applyAlignment="1">
      <alignment horizontal="right"/>
    </xf>
    <xf numFmtId="43" fontId="2" fillId="0" borderId="4" xfId="1" applyNumberFormat="1" applyFont="1" applyBorder="1" applyAlignment="1">
      <alignment horizontal="right"/>
    </xf>
    <xf numFmtId="43" fontId="2" fillId="0" borderId="4" xfId="1" quotePrefix="1" applyNumberFormat="1" applyFont="1" applyBorder="1" applyAlignment="1">
      <alignment horizontal="right"/>
    </xf>
    <xf numFmtId="43" fontId="2" fillId="0" borderId="4" xfId="1" applyNumberFormat="1" applyFont="1" applyBorder="1"/>
    <xf numFmtId="43" fontId="2" fillId="0" borderId="19" xfId="1" applyNumberFormat="1" applyFont="1" applyBorder="1" applyAlignment="1">
      <alignment horizontal="right"/>
    </xf>
    <xf numFmtId="43" fontId="2" fillId="0" borderId="19" xfId="1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19242</xdr:colOff>
      <xdr:row>24</xdr:row>
      <xdr:rowOff>182787</xdr:rowOff>
    </xdr:from>
    <xdr:to>
      <xdr:col>7</xdr:col>
      <xdr:colOff>476443</xdr:colOff>
      <xdr:row>26</xdr:row>
      <xdr:rowOff>253601</xdr:rowOff>
    </xdr:to>
    <xdr:grpSp>
      <xdr:nvGrpSpPr>
        <xdr:cNvPr id="20" name="Group 19"/>
        <xdr:cNvGrpSpPr/>
      </xdr:nvGrpSpPr>
      <xdr:grpSpPr>
        <a:xfrm>
          <a:off x="9630833" y="6513545"/>
          <a:ext cx="457201" cy="609601"/>
          <a:chOff x="10229850" y="5772151"/>
          <a:chExt cx="457201" cy="600076"/>
        </a:xfrm>
      </xdr:grpSpPr>
      <xdr:sp macro="" textlink="">
        <xdr:nvSpPr>
          <xdr:cNvPr id="23" name="Chevron 2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  <a:t>95</a:t>
            </a:r>
          </a:p>
        </xdr:txBody>
      </xdr:sp>
    </xdr:grpSp>
    <xdr:clientData/>
  </xdr:twoCellAnchor>
  <xdr:twoCellAnchor>
    <xdr:from>
      <xdr:col>7</xdr:col>
      <xdr:colOff>28863</xdr:colOff>
      <xdr:row>27</xdr:row>
      <xdr:rowOff>80128</xdr:rowOff>
    </xdr:from>
    <xdr:to>
      <xdr:col>7</xdr:col>
      <xdr:colOff>486063</xdr:colOff>
      <xdr:row>30</xdr:row>
      <xdr:rowOff>6719</xdr:rowOff>
    </xdr:to>
    <xdr:grpSp>
      <xdr:nvGrpSpPr>
        <xdr:cNvPr id="29" name="Group 28"/>
        <xdr:cNvGrpSpPr/>
      </xdr:nvGrpSpPr>
      <xdr:grpSpPr>
        <a:xfrm>
          <a:off x="9640454" y="7219067"/>
          <a:ext cx="457200" cy="600076"/>
          <a:chOff x="9925050" y="1885951"/>
          <a:chExt cx="457200" cy="600076"/>
        </a:xfrm>
      </xdr:grpSpPr>
      <xdr:sp macro="" textlink="">
        <xdr:nvSpPr>
          <xdr:cNvPr id="32" name="Chevron 3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  <a:t>96</a:t>
            </a:r>
          </a:p>
        </xdr:txBody>
      </xdr:sp>
    </xdr:grpSp>
    <xdr:clientData/>
  </xdr:twoCellAnchor>
  <xdr:twoCellAnchor>
    <xdr:from>
      <xdr:col>7</xdr:col>
      <xdr:colOff>28865</xdr:colOff>
      <xdr:row>78</xdr:row>
      <xdr:rowOff>96189</xdr:rowOff>
    </xdr:from>
    <xdr:to>
      <xdr:col>7</xdr:col>
      <xdr:colOff>486066</xdr:colOff>
      <xdr:row>80</xdr:row>
      <xdr:rowOff>224729</xdr:rowOff>
    </xdr:to>
    <xdr:grpSp>
      <xdr:nvGrpSpPr>
        <xdr:cNvPr id="35" name="Group 34"/>
        <xdr:cNvGrpSpPr/>
      </xdr:nvGrpSpPr>
      <xdr:grpSpPr>
        <a:xfrm>
          <a:off x="9640456" y="20781795"/>
          <a:ext cx="457201" cy="609601"/>
          <a:chOff x="10229850" y="5772151"/>
          <a:chExt cx="457201" cy="600076"/>
        </a:xfrm>
      </xdr:grpSpPr>
      <xdr:sp macro="" textlink="">
        <xdr:nvSpPr>
          <xdr:cNvPr id="36" name="Chevron 35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  <a:t>97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39" zoomScale="99" zoomScaleNormal="99" workbookViewId="0">
      <selection activeCell="F54" sqref="F54"/>
    </sheetView>
  </sheetViews>
  <sheetFormatPr defaultRowHeight="18.75" x14ac:dyDescent="0.3"/>
  <cols>
    <col min="1" max="1" width="49.5703125" style="1" customWidth="1"/>
    <col min="2" max="6" width="9" style="1" customWidth="1"/>
    <col min="7" max="7" width="49.7109375" style="1" customWidth="1"/>
    <col min="8" max="8" width="8" style="1" customWidth="1"/>
    <col min="9" max="16384" width="9.140625" style="1"/>
  </cols>
  <sheetData>
    <row r="1" spans="1:7" ht="24" customHeight="1" x14ac:dyDescent="0.35">
      <c r="A1" s="45" t="s">
        <v>0</v>
      </c>
      <c r="B1" s="45"/>
      <c r="C1" s="45"/>
      <c r="D1" s="45"/>
      <c r="E1" s="45"/>
      <c r="F1" s="45"/>
      <c r="G1" s="45"/>
    </row>
    <row r="2" spans="1:7" ht="24" customHeight="1" x14ac:dyDescent="0.35">
      <c r="A2" s="45" t="s">
        <v>10</v>
      </c>
      <c r="B2" s="45"/>
      <c r="C2" s="45"/>
      <c r="D2" s="45"/>
      <c r="E2" s="45"/>
      <c r="F2" s="45"/>
      <c r="G2" s="45"/>
    </row>
    <row r="3" spans="1:7" ht="4.5" customHeight="1" x14ac:dyDescent="0.3"/>
    <row r="4" spans="1:7" ht="21" customHeight="1" x14ac:dyDescent="0.3">
      <c r="A4" s="46" t="s">
        <v>1</v>
      </c>
      <c r="B4" s="2">
        <v>2557</v>
      </c>
      <c r="C4" s="2">
        <v>2558</v>
      </c>
      <c r="D4" s="2">
        <v>2559</v>
      </c>
      <c r="E4" s="2">
        <v>2560</v>
      </c>
      <c r="F4" s="2">
        <v>2561</v>
      </c>
      <c r="G4" s="46" t="s">
        <v>85</v>
      </c>
    </row>
    <row r="5" spans="1:7" ht="21" customHeight="1" x14ac:dyDescent="0.3">
      <c r="A5" s="46"/>
      <c r="B5" s="3" t="s">
        <v>2</v>
      </c>
      <c r="C5" s="3" t="s">
        <v>9</v>
      </c>
      <c r="D5" s="3" t="s">
        <v>12</v>
      </c>
      <c r="E5" s="3" t="s">
        <v>97</v>
      </c>
      <c r="F5" s="3" t="s">
        <v>98</v>
      </c>
      <c r="G5" s="46"/>
    </row>
    <row r="6" spans="1:7" ht="21" customHeight="1" x14ac:dyDescent="0.3">
      <c r="A6" s="4" t="s">
        <v>4</v>
      </c>
      <c r="B6" s="33">
        <v>0.35</v>
      </c>
      <c r="C6" s="33">
        <v>0.28999999999999998</v>
      </c>
      <c r="D6" s="33">
        <v>0.21</v>
      </c>
      <c r="E6" s="33">
        <v>0.16</v>
      </c>
      <c r="F6" s="33">
        <v>0.11</v>
      </c>
      <c r="G6" s="4" t="s">
        <v>5</v>
      </c>
    </row>
    <row r="7" spans="1:7" ht="21" customHeight="1" x14ac:dyDescent="0.3">
      <c r="A7" s="5" t="s">
        <v>13</v>
      </c>
      <c r="B7" s="34">
        <v>128.4</v>
      </c>
      <c r="C7" s="34">
        <v>129.77000000000001</v>
      </c>
      <c r="D7" s="34">
        <v>130.04</v>
      </c>
      <c r="E7" s="34">
        <v>134.54</v>
      </c>
      <c r="F7" s="34">
        <v>130</v>
      </c>
      <c r="G7" s="5" t="s">
        <v>37</v>
      </c>
    </row>
    <row r="8" spans="1:7" ht="21" customHeight="1" x14ac:dyDescent="0.3">
      <c r="A8" s="5" t="s">
        <v>114</v>
      </c>
      <c r="B8" s="35">
        <v>99.69</v>
      </c>
      <c r="C8" s="35">
        <v>99.62</v>
      </c>
      <c r="D8" s="35">
        <v>99.66</v>
      </c>
      <c r="E8" s="35">
        <v>99.61</v>
      </c>
      <c r="F8" s="35">
        <v>99.55</v>
      </c>
      <c r="G8" s="5" t="s">
        <v>115</v>
      </c>
    </row>
    <row r="9" spans="1:7" ht="21" customHeight="1" x14ac:dyDescent="0.3">
      <c r="A9" s="5" t="s">
        <v>107</v>
      </c>
      <c r="B9" s="35">
        <v>46.62</v>
      </c>
      <c r="C9" s="35">
        <v>46.86</v>
      </c>
      <c r="D9" s="35">
        <v>46.86</v>
      </c>
      <c r="E9" s="35">
        <v>47.08</v>
      </c>
      <c r="F9" s="35">
        <v>47.43</v>
      </c>
      <c r="G9" s="5" t="s">
        <v>38</v>
      </c>
    </row>
    <row r="10" spans="1:7" ht="21" customHeight="1" x14ac:dyDescent="0.3">
      <c r="A10" s="5" t="s">
        <v>16</v>
      </c>
      <c r="B10" s="36">
        <v>0.15365719411261058</v>
      </c>
      <c r="C10" s="36">
        <v>0.13608617594254938</v>
      </c>
      <c r="D10" s="36">
        <v>0.13980406870958789</v>
      </c>
      <c r="E10" s="36">
        <v>0.14077489441237517</v>
      </c>
      <c r="F10" s="36">
        <v>0.13455824863174354</v>
      </c>
      <c r="G10" s="5" t="s">
        <v>39</v>
      </c>
    </row>
    <row r="11" spans="1:7" ht="21" customHeight="1" x14ac:dyDescent="0.3">
      <c r="A11" s="5" t="s">
        <v>17</v>
      </c>
      <c r="B11" s="36">
        <v>6.03</v>
      </c>
      <c r="C11" s="36">
        <v>5.31</v>
      </c>
      <c r="D11" s="36">
        <v>5.44</v>
      </c>
      <c r="E11" s="36">
        <v>5.45</v>
      </c>
      <c r="F11" s="36">
        <v>7.18</v>
      </c>
      <c r="G11" s="5" t="s">
        <v>40</v>
      </c>
    </row>
    <row r="12" spans="1:7" ht="21" customHeight="1" x14ac:dyDescent="0.3">
      <c r="A12" s="5" t="s">
        <v>18</v>
      </c>
      <c r="B12" s="36">
        <v>4.74</v>
      </c>
      <c r="C12" s="36">
        <v>4.33</v>
      </c>
      <c r="D12" s="36">
        <v>4.43</v>
      </c>
      <c r="E12" s="36">
        <v>4.8099999999999996</v>
      </c>
      <c r="F12" s="36">
        <v>4.6500000000000004</v>
      </c>
      <c r="G12" s="5" t="s">
        <v>41</v>
      </c>
    </row>
    <row r="13" spans="1:7" ht="21" customHeight="1" x14ac:dyDescent="0.3">
      <c r="A13" s="5" t="s">
        <v>19</v>
      </c>
      <c r="B13" s="36">
        <v>0.05</v>
      </c>
      <c r="C13" s="36">
        <v>0.03</v>
      </c>
      <c r="D13" s="36">
        <v>0.03</v>
      </c>
      <c r="E13" s="36">
        <v>0</v>
      </c>
      <c r="F13" s="36">
        <v>0.05</v>
      </c>
      <c r="G13" s="5" t="s">
        <v>42</v>
      </c>
    </row>
    <row r="14" spans="1:7" ht="21" customHeight="1" x14ac:dyDescent="0.3">
      <c r="A14" s="5" t="s">
        <v>20</v>
      </c>
      <c r="B14" s="35" t="s">
        <v>112</v>
      </c>
      <c r="C14" s="34">
        <v>0</v>
      </c>
      <c r="D14" s="34">
        <v>0</v>
      </c>
      <c r="E14" s="34">
        <v>0</v>
      </c>
      <c r="F14" s="34">
        <v>0</v>
      </c>
      <c r="G14" s="5" t="s">
        <v>43</v>
      </c>
    </row>
    <row r="15" spans="1:7" ht="21" customHeight="1" x14ac:dyDescent="0.3">
      <c r="A15" s="5" t="s">
        <v>30</v>
      </c>
      <c r="B15" s="23">
        <v>6876</v>
      </c>
      <c r="C15" s="23">
        <v>6794</v>
      </c>
      <c r="D15" s="23">
        <v>6656</v>
      </c>
      <c r="E15" s="23">
        <v>4488</v>
      </c>
      <c r="F15" s="22">
        <v>4356</v>
      </c>
      <c r="G15" s="5" t="s">
        <v>44</v>
      </c>
    </row>
    <row r="16" spans="1:7" ht="21" customHeight="1" x14ac:dyDescent="0.3">
      <c r="A16" s="5" t="s">
        <v>21</v>
      </c>
      <c r="B16" s="34">
        <v>0.91</v>
      </c>
      <c r="C16" s="35">
        <v>0.91</v>
      </c>
      <c r="D16" s="34">
        <v>1.85</v>
      </c>
      <c r="E16" s="34">
        <v>2.67</v>
      </c>
      <c r="F16" s="34">
        <v>1.56</v>
      </c>
      <c r="G16" s="5" t="s">
        <v>45</v>
      </c>
    </row>
    <row r="17" spans="1:7" ht="21" customHeight="1" x14ac:dyDescent="0.3">
      <c r="A17" s="5" t="s">
        <v>22</v>
      </c>
      <c r="B17" s="34">
        <v>97.6</v>
      </c>
      <c r="C17" s="34">
        <v>96.9</v>
      </c>
      <c r="D17" s="34">
        <v>96.7</v>
      </c>
      <c r="E17" s="34">
        <v>96.89</v>
      </c>
      <c r="F17" s="34">
        <v>97.12</v>
      </c>
      <c r="G17" s="5" t="s">
        <v>46</v>
      </c>
    </row>
    <row r="18" spans="1:7" ht="21" customHeight="1" x14ac:dyDescent="0.3">
      <c r="A18" s="5" t="s">
        <v>23</v>
      </c>
      <c r="B18" s="34">
        <v>6.21</v>
      </c>
      <c r="C18" s="34">
        <v>-5.04</v>
      </c>
      <c r="D18" s="34">
        <v>-0.68</v>
      </c>
      <c r="E18" s="34">
        <v>-5.29</v>
      </c>
      <c r="F18" s="34">
        <v>-3.74</v>
      </c>
      <c r="G18" s="5" t="s">
        <v>47</v>
      </c>
    </row>
    <row r="19" spans="1:7" ht="21" customHeight="1" x14ac:dyDescent="0.3">
      <c r="A19" s="5" t="s">
        <v>24</v>
      </c>
      <c r="B19" s="34">
        <v>74.48</v>
      </c>
      <c r="C19" s="34">
        <v>77.42</v>
      </c>
      <c r="D19" s="34">
        <v>77.459999999999994</v>
      </c>
      <c r="E19" s="34">
        <v>75.540000000000006</v>
      </c>
      <c r="F19" s="34">
        <v>74</v>
      </c>
      <c r="G19" s="5" t="s">
        <v>48</v>
      </c>
    </row>
    <row r="20" spans="1:7" ht="21" customHeight="1" x14ac:dyDescent="0.3">
      <c r="A20" s="5" t="s">
        <v>25</v>
      </c>
      <c r="B20" s="25">
        <v>300</v>
      </c>
      <c r="C20" s="25">
        <v>300</v>
      </c>
      <c r="D20" s="25">
        <v>305</v>
      </c>
      <c r="E20" s="25">
        <v>305</v>
      </c>
      <c r="F20" s="25">
        <v>315</v>
      </c>
      <c r="G20" s="5" t="s">
        <v>49</v>
      </c>
    </row>
    <row r="21" spans="1:7" ht="21" customHeight="1" x14ac:dyDescent="0.3">
      <c r="A21" s="5" t="s">
        <v>26</v>
      </c>
      <c r="B21" s="35" t="s">
        <v>113</v>
      </c>
      <c r="C21" s="35" t="s">
        <v>113</v>
      </c>
      <c r="D21" s="35" t="s">
        <v>113</v>
      </c>
      <c r="E21" s="35" t="s">
        <v>113</v>
      </c>
      <c r="F21" s="35">
        <v>91.96</v>
      </c>
      <c r="G21" s="5" t="s">
        <v>50</v>
      </c>
    </row>
    <row r="22" spans="1:7" ht="21" customHeight="1" x14ac:dyDescent="0.3">
      <c r="A22" s="5" t="s">
        <v>3</v>
      </c>
      <c r="B22" s="34"/>
      <c r="C22" s="34"/>
      <c r="D22" s="34"/>
      <c r="E22" s="34"/>
      <c r="F22" s="34"/>
      <c r="G22" s="5" t="s">
        <v>7</v>
      </c>
    </row>
    <row r="23" spans="1:7" ht="21" customHeight="1" x14ac:dyDescent="0.3">
      <c r="A23" s="5" t="s">
        <v>27</v>
      </c>
      <c r="B23" s="35" t="s">
        <v>113</v>
      </c>
      <c r="C23" s="35" t="s">
        <v>113</v>
      </c>
      <c r="D23" s="35" t="s">
        <v>113</v>
      </c>
      <c r="E23" s="35">
        <v>17.100000000000001</v>
      </c>
      <c r="F23" s="35">
        <v>18.75</v>
      </c>
      <c r="G23" s="5" t="s">
        <v>51</v>
      </c>
    </row>
    <row r="24" spans="1:7" ht="21" customHeight="1" x14ac:dyDescent="0.3">
      <c r="A24" s="5" t="s">
        <v>28</v>
      </c>
      <c r="B24" s="35" t="s">
        <v>113</v>
      </c>
      <c r="C24" s="35" t="s">
        <v>113</v>
      </c>
      <c r="D24" s="35" t="s">
        <v>113</v>
      </c>
      <c r="E24" s="35">
        <v>13.94</v>
      </c>
      <c r="F24" s="35">
        <v>14.99</v>
      </c>
      <c r="G24" s="5" t="s">
        <v>52</v>
      </c>
    </row>
    <row r="25" spans="1:7" ht="21" customHeight="1" x14ac:dyDescent="0.3">
      <c r="A25" s="5" t="s">
        <v>29</v>
      </c>
      <c r="B25" s="35" t="s">
        <v>113</v>
      </c>
      <c r="C25" s="35">
        <v>59.242887906607734</v>
      </c>
      <c r="D25" s="35">
        <v>58.010281854320468</v>
      </c>
      <c r="E25" s="35">
        <v>46.74</v>
      </c>
      <c r="F25" s="35">
        <v>64.232738285314014</v>
      </c>
      <c r="G25" s="5" t="s">
        <v>53</v>
      </c>
    </row>
    <row r="26" spans="1:7" ht="21" customHeight="1" x14ac:dyDescent="0.3">
      <c r="A26" s="5"/>
      <c r="B26" s="6"/>
      <c r="C26" s="6"/>
      <c r="D26" s="6"/>
      <c r="E26" s="6"/>
      <c r="F26" s="6"/>
      <c r="G26" s="5"/>
    </row>
    <row r="27" spans="1:7" ht="21" customHeight="1" x14ac:dyDescent="0.3">
      <c r="A27" s="19"/>
      <c r="B27" s="20"/>
      <c r="C27" s="20"/>
      <c r="D27" s="20"/>
      <c r="E27" s="20"/>
      <c r="F27" s="20"/>
      <c r="G27" s="19"/>
    </row>
    <row r="28" spans="1:7" ht="24" customHeight="1" x14ac:dyDescent="0.35">
      <c r="A28" s="45" t="s">
        <v>8</v>
      </c>
      <c r="B28" s="45"/>
      <c r="C28" s="45"/>
      <c r="D28" s="45"/>
      <c r="E28" s="45"/>
      <c r="F28" s="45"/>
      <c r="G28" s="45"/>
    </row>
    <row r="29" spans="1:7" ht="24" customHeight="1" x14ac:dyDescent="0.35">
      <c r="A29" s="45" t="s">
        <v>11</v>
      </c>
      <c r="B29" s="45"/>
      <c r="C29" s="45"/>
      <c r="D29" s="45"/>
      <c r="E29" s="45"/>
      <c r="F29" s="45"/>
      <c r="G29" s="45"/>
    </row>
    <row r="30" spans="1:7" ht="4.5" customHeight="1" x14ac:dyDescent="0.3"/>
    <row r="31" spans="1:7" ht="21" customHeight="1" x14ac:dyDescent="0.3">
      <c r="A31" s="46" t="s">
        <v>1</v>
      </c>
      <c r="B31" s="2">
        <v>2557</v>
      </c>
      <c r="C31" s="2">
        <v>2558</v>
      </c>
      <c r="D31" s="2">
        <v>2559</v>
      </c>
      <c r="E31" s="2">
        <v>2560</v>
      </c>
      <c r="F31" s="2">
        <v>2561</v>
      </c>
      <c r="G31" s="46" t="s">
        <v>6</v>
      </c>
    </row>
    <row r="32" spans="1:7" ht="21" customHeight="1" x14ac:dyDescent="0.3">
      <c r="A32" s="46"/>
      <c r="B32" s="3" t="s">
        <v>2</v>
      </c>
      <c r="C32" s="3" t="s">
        <v>9</v>
      </c>
      <c r="D32" s="3" t="s">
        <v>12</v>
      </c>
      <c r="E32" s="3" t="s">
        <v>97</v>
      </c>
      <c r="F32" s="3" t="s">
        <v>98</v>
      </c>
      <c r="G32" s="46"/>
    </row>
    <row r="33" spans="1:7" ht="21" customHeight="1" x14ac:dyDescent="0.3">
      <c r="A33" s="30" t="s">
        <v>36</v>
      </c>
      <c r="B33" s="31"/>
      <c r="C33" s="31">
        <v>5220</v>
      </c>
      <c r="D33" s="31"/>
      <c r="E33" s="31">
        <v>5137</v>
      </c>
      <c r="F33" s="32"/>
      <c r="G33" s="30" t="s">
        <v>54</v>
      </c>
    </row>
    <row r="34" spans="1:7" ht="21" customHeight="1" x14ac:dyDescent="0.3">
      <c r="A34" s="6" t="s">
        <v>35</v>
      </c>
      <c r="B34" s="22">
        <v>3982</v>
      </c>
      <c r="C34" s="22">
        <v>5248</v>
      </c>
      <c r="D34" s="22">
        <v>4338</v>
      </c>
      <c r="E34" s="22">
        <v>4360</v>
      </c>
      <c r="F34" s="24">
        <v>4671</v>
      </c>
      <c r="G34" s="6" t="s">
        <v>55</v>
      </c>
    </row>
    <row r="35" spans="1:7" ht="21" customHeight="1" x14ac:dyDescent="0.3">
      <c r="A35" s="7" t="s">
        <v>83</v>
      </c>
      <c r="B35" s="34">
        <v>-7.2673420198236789</v>
      </c>
      <c r="C35" s="34">
        <v>4.4737118592295504</v>
      </c>
      <c r="D35" s="34">
        <v>8.8000278351644905</v>
      </c>
      <c r="E35" s="35">
        <v>1.7356399665456304</v>
      </c>
      <c r="F35" s="35" t="s">
        <v>112</v>
      </c>
      <c r="G35" s="7" t="s">
        <v>84</v>
      </c>
    </row>
    <row r="36" spans="1:7" ht="21" customHeight="1" x14ac:dyDescent="0.3">
      <c r="A36" s="7" t="s">
        <v>86</v>
      </c>
      <c r="B36" s="25">
        <v>65721.175000000003</v>
      </c>
      <c r="C36" s="25">
        <v>68661.35100000001</v>
      </c>
      <c r="D36" s="25">
        <v>74703.569000000003</v>
      </c>
      <c r="E36" s="22">
        <v>76000.153999999995</v>
      </c>
      <c r="F36" s="22" t="s">
        <v>112</v>
      </c>
      <c r="G36" s="7" t="s">
        <v>87</v>
      </c>
    </row>
    <row r="37" spans="1:7" ht="21" customHeight="1" x14ac:dyDescent="0.3">
      <c r="A37" s="5" t="s">
        <v>34</v>
      </c>
      <c r="B37" s="35">
        <v>55.148722157950068</v>
      </c>
      <c r="C37" s="35">
        <v>55.184073456399197</v>
      </c>
      <c r="D37" s="35">
        <v>55.183957360180969</v>
      </c>
      <c r="E37" s="35">
        <v>55.183957360180969</v>
      </c>
      <c r="F37" s="35">
        <v>55.183957360180969</v>
      </c>
      <c r="G37" s="7" t="s">
        <v>56</v>
      </c>
    </row>
    <row r="38" spans="1:7" ht="21" customHeight="1" x14ac:dyDescent="0.3">
      <c r="A38" s="5" t="s">
        <v>110</v>
      </c>
      <c r="B38" s="34"/>
      <c r="C38" s="34"/>
      <c r="D38" s="34"/>
      <c r="E38" s="34"/>
      <c r="F38" s="36"/>
      <c r="G38" s="5" t="s">
        <v>108</v>
      </c>
    </row>
    <row r="39" spans="1:7" ht="21" customHeight="1" x14ac:dyDescent="0.3">
      <c r="A39" s="5" t="s">
        <v>111</v>
      </c>
      <c r="B39" s="34">
        <v>2.3846481542235693</v>
      </c>
      <c r="C39" s="34">
        <v>0.56290741440411685</v>
      </c>
      <c r="D39" s="34">
        <v>-0.7281114757216911</v>
      </c>
      <c r="E39" s="34">
        <v>0.74830290458419368</v>
      </c>
      <c r="F39" s="36">
        <v>1.5282856477144664</v>
      </c>
      <c r="G39" s="5" t="s">
        <v>109</v>
      </c>
    </row>
    <row r="40" spans="1:7" ht="21" customHeight="1" x14ac:dyDescent="0.3">
      <c r="A40" s="5" t="s">
        <v>33</v>
      </c>
      <c r="B40" s="34" t="s">
        <v>113</v>
      </c>
      <c r="C40" s="35">
        <v>73.324683719209176</v>
      </c>
      <c r="D40" s="35">
        <v>62.974801989316632</v>
      </c>
      <c r="E40" s="35">
        <v>13.758478973053064</v>
      </c>
      <c r="F40" s="36">
        <v>14.53</v>
      </c>
      <c r="G40" s="5" t="s">
        <v>57</v>
      </c>
    </row>
    <row r="41" spans="1:7" ht="21" customHeight="1" x14ac:dyDescent="0.3">
      <c r="A41" s="5" t="s">
        <v>88</v>
      </c>
      <c r="B41" s="34">
        <v>67.491595564580308</v>
      </c>
      <c r="C41" s="35">
        <v>66.302102605657225</v>
      </c>
      <c r="D41" s="35">
        <v>72.830894271504889</v>
      </c>
      <c r="E41" s="35">
        <v>40.023923098813007</v>
      </c>
      <c r="F41" s="34">
        <v>54.25</v>
      </c>
      <c r="G41" s="5" t="s">
        <v>58</v>
      </c>
    </row>
    <row r="42" spans="1:7" ht="21" customHeight="1" x14ac:dyDescent="0.3">
      <c r="A42" s="5" t="s">
        <v>32</v>
      </c>
      <c r="B42" s="34">
        <v>5.2944325740000293</v>
      </c>
      <c r="C42" s="35">
        <v>3.3279156147393172</v>
      </c>
      <c r="D42" s="35">
        <v>6.95846380548904</v>
      </c>
      <c r="E42" s="35">
        <v>1.2052942322592923</v>
      </c>
      <c r="F42" s="34">
        <v>2.41</v>
      </c>
      <c r="G42" s="5" t="s">
        <v>59</v>
      </c>
    </row>
    <row r="43" spans="1:7" ht="21" customHeight="1" x14ac:dyDescent="0.3">
      <c r="A43" s="5" t="s">
        <v>91</v>
      </c>
      <c r="B43" s="34"/>
      <c r="C43" s="34"/>
      <c r="D43" s="34"/>
      <c r="E43" s="34"/>
      <c r="F43" s="36"/>
      <c r="G43" s="5" t="s">
        <v>94</v>
      </c>
    </row>
    <row r="44" spans="1:7" ht="21" customHeight="1" x14ac:dyDescent="0.3">
      <c r="A44" s="5" t="s">
        <v>90</v>
      </c>
      <c r="B44" s="34">
        <v>33.729718663095213</v>
      </c>
      <c r="C44" s="34">
        <v>29.718657453109575</v>
      </c>
      <c r="D44" s="34">
        <v>26.045353543146639</v>
      </c>
      <c r="E44" s="34">
        <v>26.06</v>
      </c>
      <c r="F44" s="34">
        <v>26.4</v>
      </c>
      <c r="G44" s="5" t="s">
        <v>93</v>
      </c>
    </row>
    <row r="45" spans="1:7" ht="21" customHeight="1" x14ac:dyDescent="0.3">
      <c r="A45" s="5" t="s">
        <v>89</v>
      </c>
      <c r="B45" s="34"/>
      <c r="C45" s="34"/>
      <c r="D45" s="34"/>
      <c r="E45" s="34"/>
      <c r="F45" s="34"/>
      <c r="G45" s="5" t="s">
        <v>95</v>
      </c>
    </row>
    <row r="46" spans="1:7" ht="21.75" x14ac:dyDescent="0.3">
      <c r="A46" s="6" t="s">
        <v>90</v>
      </c>
      <c r="B46" s="34">
        <v>26.53</v>
      </c>
      <c r="C46" s="34">
        <v>26.87</v>
      </c>
      <c r="D46" s="34">
        <v>30.12</v>
      </c>
      <c r="E46" s="34">
        <v>37.619999999999997</v>
      </c>
      <c r="F46" s="34">
        <v>54.4</v>
      </c>
      <c r="G46" s="5" t="s">
        <v>93</v>
      </c>
    </row>
    <row r="47" spans="1:7" x14ac:dyDescent="0.3">
      <c r="A47" s="5" t="s">
        <v>96</v>
      </c>
      <c r="B47" s="34"/>
      <c r="C47" s="34"/>
      <c r="D47" s="34"/>
      <c r="E47" s="34"/>
      <c r="F47" s="34"/>
      <c r="G47" s="5" t="s">
        <v>92</v>
      </c>
    </row>
    <row r="48" spans="1:7" ht="21.75" x14ac:dyDescent="0.3">
      <c r="A48" s="5" t="s">
        <v>90</v>
      </c>
      <c r="B48" s="34">
        <v>69.23</v>
      </c>
      <c r="C48" s="34">
        <v>69.400000000000006</v>
      </c>
      <c r="D48" s="34">
        <v>70.599999999999994</v>
      </c>
      <c r="E48" s="34">
        <v>82.5</v>
      </c>
      <c r="F48" s="34">
        <v>84.6</v>
      </c>
      <c r="G48" s="5" t="s">
        <v>68</v>
      </c>
    </row>
    <row r="49" spans="1:7" ht="21.75" x14ac:dyDescent="0.3">
      <c r="A49" s="5" t="s">
        <v>105</v>
      </c>
      <c r="B49" s="34"/>
      <c r="C49" s="34"/>
      <c r="D49" s="34">
        <v>8.93</v>
      </c>
      <c r="E49" s="34">
        <v>12.9</v>
      </c>
      <c r="F49" s="36">
        <v>11.9</v>
      </c>
      <c r="G49" s="5" t="s">
        <v>106</v>
      </c>
    </row>
    <row r="50" spans="1:7" ht="21.75" x14ac:dyDescent="0.3">
      <c r="A50" s="5" t="s">
        <v>102</v>
      </c>
      <c r="B50" s="34">
        <v>4.59</v>
      </c>
      <c r="C50" s="34">
        <v>7.93</v>
      </c>
      <c r="D50" s="34">
        <v>3.8</v>
      </c>
      <c r="E50" s="34">
        <v>4.3</v>
      </c>
      <c r="F50" s="36">
        <v>5.21</v>
      </c>
      <c r="G50" s="5" t="s">
        <v>69</v>
      </c>
    </row>
    <row r="51" spans="1:7" x14ac:dyDescent="0.3">
      <c r="A51" s="5" t="s">
        <v>103</v>
      </c>
      <c r="B51" s="34"/>
      <c r="C51" s="34"/>
      <c r="D51" s="34"/>
      <c r="E51" s="36"/>
      <c r="F51" s="36"/>
      <c r="G51" s="5" t="s">
        <v>61</v>
      </c>
    </row>
    <row r="52" spans="1:7" ht="21.75" x14ac:dyDescent="0.3">
      <c r="A52" s="5" t="s">
        <v>67</v>
      </c>
      <c r="B52" s="34">
        <v>1.88</v>
      </c>
      <c r="C52" s="34">
        <v>3.4</v>
      </c>
      <c r="D52" s="34">
        <v>3.46</v>
      </c>
      <c r="E52" s="34">
        <v>2.4</v>
      </c>
      <c r="F52" s="36">
        <v>5.71</v>
      </c>
      <c r="G52" s="5" t="s">
        <v>70</v>
      </c>
    </row>
    <row r="53" spans="1:7" ht="21.75" x14ac:dyDescent="0.3">
      <c r="A53" s="5" t="s">
        <v>104</v>
      </c>
      <c r="B53" s="34">
        <v>14.84</v>
      </c>
      <c r="C53" s="34">
        <v>13.01</v>
      </c>
      <c r="D53" s="34">
        <v>14.62</v>
      </c>
      <c r="E53" s="34">
        <v>7.55</v>
      </c>
      <c r="F53" s="36">
        <v>9.8000000000000007</v>
      </c>
      <c r="G53" s="7" t="s">
        <v>71</v>
      </c>
    </row>
    <row r="54" spans="1:7" ht="21.75" x14ac:dyDescent="0.3">
      <c r="A54" s="19" t="s">
        <v>31</v>
      </c>
      <c r="B54" s="37">
        <v>17.420000000000002</v>
      </c>
      <c r="C54" s="37">
        <v>15.04</v>
      </c>
      <c r="D54" s="37">
        <v>14.34</v>
      </c>
      <c r="E54" s="37">
        <v>14.13</v>
      </c>
      <c r="F54" s="38">
        <v>14.22</v>
      </c>
      <c r="G54" s="21" t="s">
        <v>72</v>
      </c>
    </row>
    <row r="55" spans="1:7" ht="24" customHeight="1" x14ac:dyDescent="0.35">
      <c r="A55" s="45" t="s">
        <v>8</v>
      </c>
      <c r="B55" s="45"/>
      <c r="C55" s="45"/>
      <c r="D55" s="45"/>
      <c r="E55" s="45"/>
      <c r="F55" s="45"/>
      <c r="G55" s="45"/>
    </row>
    <row r="56" spans="1:7" ht="24" customHeight="1" x14ac:dyDescent="0.35">
      <c r="A56" s="45" t="s">
        <v>11</v>
      </c>
      <c r="B56" s="45"/>
      <c r="C56" s="45"/>
      <c r="D56" s="45"/>
      <c r="E56" s="45"/>
      <c r="F56" s="45"/>
      <c r="G56" s="45"/>
    </row>
    <row r="57" spans="1:7" ht="4.5" customHeight="1" x14ac:dyDescent="0.3"/>
    <row r="58" spans="1:7" ht="21" customHeight="1" x14ac:dyDescent="0.3">
      <c r="A58" s="39" t="s">
        <v>1</v>
      </c>
      <c r="B58" s="40"/>
      <c r="C58" s="40"/>
      <c r="D58" s="8"/>
      <c r="E58" s="40" t="s">
        <v>85</v>
      </c>
      <c r="F58" s="40"/>
      <c r="G58" s="43"/>
    </row>
    <row r="59" spans="1:7" ht="21" customHeight="1" x14ac:dyDescent="0.3">
      <c r="A59" s="41"/>
      <c r="B59" s="42"/>
      <c r="C59" s="42"/>
      <c r="D59" s="9"/>
      <c r="E59" s="42"/>
      <c r="F59" s="42"/>
      <c r="G59" s="44"/>
    </row>
    <row r="60" spans="1:7" ht="21.75" customHeight="1" x14ac:dyDescent="0.3">
      <c r="A60" s="51"/>
      <c r="B60" s="47"/>
      <c r="C60" s="47"/>
      <c r="D60" s="18"/>
      <c r="E60" s="47" t="s">
        <v>101</v>
      </c>
      <c r="F60" s="47"/>
      <c r="G60" s="48"/>
    </row>
    <row r="61" spans="1:7" ht="21.75" customHeight="1" x14ac:dyDescent="0.3">
      <c r="A61" s="52" t="s">
        <v>99</v>
      </c>
      <c r="B61" s="53"/>
      <c r="C61" s="53"/>
      <c r="D61" s="10"/>
      <c r="E61" s="49" t="s">
        <v>100</v>
      </c>
      <c r="F61" s="49"/>
      <c r="G61" s="50"/>
    </row>
    <row r="62" spans="1:7" ht="21.75" customHeight="1" x14ac:dyDescent="0.3">
      <c r="A62" s="54" t="s">
        <v>14</v>
      </c>
      <c r="B62" s="49"/>
      <c r="C62" s="49"/>
      <c r="D62" s="10"/>
      <c r="E62" s="49" t="s">
        <v>15</v>
      </c>
      <c r="F62" s="49"/>
      <c r="G62" s="50"/>
    </row>
    <row r="63" spans="1:7" ht="21.75" customHeight="1" x14ac:dyDescent="0.3">
      <c r="A63" s="14" t="s">
        <v>129</v>
      </c>
      <c r="B63" s="12"/>
      <c r="C63" s="12"/>
      <c r="D63" s="10"/>
      <c r="E63" s="12" t="s">
        <v>130</v>
      </c>
      <c r="F63" s="12"/>
      <c r="G63" s="13"/>
    </row>
    <row r="64" spans="1:7" ht="21.75" customHeight="1" x14ac:dyDescent="0.3">
      <c r="A64" s="14" t="s">
        <v>60</v>
      </c>
      <c r="B64" s="12"/>
      <c r="C64" s="12"/>
      <c r="D64" s="10"/>
      <c r="E64" s="12" t="s">
        <v>80</v>
      </c>
      <c r="F64" s="12"/>
      <c r="G64" s="13"/>
    </row>
    <row r="65" spans="1:7" ht="21.75" customHeight="1" x14ac:dyDescent="0.3">
      <c r="A65" s="14" t="s">
        <v>136</v>
      </c>
      <c r="B65" s="12"/>
      <c r="C65" s="12"/>
      <c r="D65" s="10"/>
      <c r="E65" s="12" t="s">
        <v>131</v>
      </c>
      <c r="F65" s="12"/>
      <c r="G65" s="13"/>
    </row>
    <row r="66" spans="1:7" ht="21.75" customHeight="1" x14ac:dyDescent="0.3">
      <c r="A66" s="14" t="s">
        <v>62</v>
      </c>
      <c r="B66" s="12"/>
      <c r="C66" s="12"/>
      <c r="D66" s="10"/>
      <c r="E66" s="12" t="s">
        <v>82</v>
      </c>
      <c r="F66" s="12"/>
      <c r="G66" s="13"/>
    </row>
    <row r="67" spans="1:7" ht="21.75" customHeight="1" x14ac:dyDescent="0.3">
      <c r="A67" s="14"/>
      <c r="B67" s="12"/>
      <c r="C67" s="12"/>
      <c r="D67" s="10"/>
      <c r="E67" s="16" t="s">
        <v>128</v>
      </c>
      <c r="F67" s="16"/>
      <c r="G67" s="17"/>
    </row>
    <row r="68" spans="1:7" ht="21.75" customHeight="1" x14ac:dyDescent="0.3">
      <c r="A68" s="15" t="s">
        <v>135</v>
      </c>
      <c r="B68" s="16"/>
      <c r="C68" s="16"/>
      <c r="D68" s="10"/>
      <c r="E68" s="16" t="s">
        <v>81</v>
      </c>
      <c r="F68" s="16"/>
      <c r="G68" s="17"/>
    </row>
    <row r="69" spans="1:7" ht="21.75" customHeight="1" x14ac:dyDescent="0.3">
      <c r="A69" s="15" t="s">
        <v>63</v>
      </c>
      <c r="B69" s="16"/>
      <c r="C69" s="16"/>
      <c r="D69" s="10"/>
      <c r="E69" s="16" t="s">
        <v>64</v>
      </c>
      <c r="F69" s="16"/>
      <c r="G69" s="17"/>
    </row>
    <row r="70" spans="1:7" ht="21.75" customHeight="1" x14ac:dyDescent="0.3">
      <c r="A70" s="15" t="s">
        <v>65</v>
      </c>
      <c r="B70" s="16"/>
      <c r="C70" s="16"/>
      <c r="D70" s="10"/>
      <c r="E70" s="16" t="s">
        <v>66</v>
      </c>
      <c r="F70" s="16"/>
      <c r="G70" s="17"/>
    </row>
    <row r="71" spans="1:7" ht="21.75" customHeight="1" x14ac:dyDescent="0.3">
      <c r="A71" s="15" t="s">
        <v>134</v>
      </c>
      <c r="B71" s="16"/>
      <c r="C71" s="16"/>
      <c r="D71" s="10"/>
      <c r="E71" s="16" t="s">
        <v>132</v>
      </c>
      <c r="F71" s="16"/>
      <c r="G71" s="17"/>
    </row>
    <row r="72" spans="1:7" ht="21.75" customHeight="1" x14ac:dyDescent="0.3">
      <c r="A72" s="15"/>
      <c r="B72" s="16"/>
      <c r="C72" s="16"/>
      <c r="D72" s="10"/>
      <c r="E72" s="16" t="s">
        <v>74</v>
      </c>
      <c r="F72" s="16"/>
      <c r="G72" s="17"/>
    </row>
    <row r="73" spans="1:7" ht="21.75" customHeight="1" x14ac:dyDescent="0.3">
      <c r="A73" s="15" t="s">
        <v>73</v>
      </c>
      <c r="B73" s="16"/>
      <c r="C73" s="16"/>
      <c r="D73" s="10"/>
      <c r="E73" s="16" t="s">
        <v>75</v>
      </c>
      <c r="F73" s="16"/>
      <c r="G73" s="17"/>
    </row>
    <row r="74" spans="1:7" ht="21.75" customHeight="1" x14ac:dyDescent="0.3">
      <c r="A74" s="15" t="s">
        <v>76</v>
      </c>
      <c r="B74" s="16"/>
      <c r="C74" s="16"/>
      <c r="D74" s="10"/>
      <c r="E74" s="16" t="s">
        <v>77</v>
      </c>
      <c r="F74" s="16"/>
      <c r="G74" s="17"/>
    </row>
    <row r="75" spans="1:7" ht="21.75" customHeight="1" x14ac:dyDescent="0.3">
      <c r="A75" s="15" t="s">
        <v>133</v>
      </c>
      <c r="B75" s="16"/>
      <c r="C75" s="16"/>
      <c r="D75" s="10"/>
      <c r="E75" s="16" t="s">
        <v>127</v>
      </c>
      <c r="F75" s="16"/>
      <c r="G75" s="17"/>
    </row>
    <row r="76" spans="1:7" x14ac:dyDescent="0.3">
      <c r="A76" s="15" t="s">
        <v>78</v>
      </c>
      <c r="B76" s="16"/>
      <c r="C76" s="16"/>
      <c r="D76" s="10"/>
      <c r="E76" s="16" t="s">
        <v>79</v>
      </c>
      <c r="F76" s="16"/>
      <c r="G76" s="17"/>
    </row>
    <row r="77" spans="1:7" x14ac:dyDescent="0.3">
      <c r="A77" s="55"/>
      <c r="B77" s="56"/>
      <c r="C77" s="56"/>
      <c r="D77" s="10"/>
      <c r="E77" s="59"/>
      <c r="F77" s="59"/>
      <c r="G77" s="60"/>
    </row>
    <row r="78" spans="1:7" x14ac:dyDescent="0.3">
      <c r="A78" s="55"/>
      <c r="B78" s="56"/>
      <c r="C78" s="56"/>
      <c r="D78" s="10"/>
      <c r="E78" s="59"/>
      <c r="F78" s="59"/>
      <c r="G78" s="60"/>
    </row>
    <row r="79" spans="1:7" x14ac:dyDescent="0.3">
      <c r="A79" s="55"/>
      <c r="B79" s="56"/>
      <c r="C79" s="56"/>
      <c r="D79" s="10"/>
      <c r="E79" s="59"/>
      <c r="F79" s="59"/>
      <c r="G79" s="60"/>
    </row>
    <row r="80" spans="1:7" x14ac:dyDescent="0.3">
      <c r="A80" s="55"/>
      <c r="B80" s="56"/>
      <c r="C80" s="56"/>
      <c r="D80" s="10"/>
      <c r="E80" s="59"/>
      <c r="F80" s="59"/>
      <c r="G80" s="60"/>
    </row>
    <row r="81" spans="1:7" x14ac:dyDescent="0.3">
      <c r="A81" s="57"/>
      <c r="B81" s="58"/>
      <c r="C81" s="58"/>
      <c r="D81" s="11"/>
      <c r="E81" s="61"/>
      <c r="F81" s="61"/>
      <c r="G81" s="62"/>
    </row>
  </sheetData>
  <mergeCells count="28">
    <mergeCell ref="E80:G80"/>
    <mergeCell ref="E81:G81"/>
    <mergeCell ref="E77:G77"/>
    <mergeCell ref="E78:G78"/>
    <mergeCell ref="E79:G79"/>
    <mergeCell ref="A78:C78"/>
    <mergeCell ref="A79:C79"/>
    <mergeCell ref="A77:C77"/>
    <mergeCell ref="A80:C80"/>
    <mergeCell ref="A81:C81"/>
    <mergeCell ref="E60:G60"/>
    <mergeCell ref="E61:G61"/>
    <mergeCell ref="A60:C60"/>
    <mergeCell ref="A61:C61"/>
    <mergeCell ref="A62:C62"/>
    <mergeCell ref="E62:G62"/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29" workbookViewId="0">
      <selection activeCell="A42" sqref="A42"/>
    </sheetView>
  </sheetViews>
  <sheetFormatPr defaultRowHeight="21.75" x14ac:dyDescent="0.5"/>
  <cols>
    <col min="8" max="12" width="11" bestFit="1" customWidth="1"/>
  </cols>
  <sheetData>
    <row r="1" spans="3:13" x14ac:dyDescent="0.5">
      <c r="D1">
        <v>2556</v>
      </c>
      <c r="E1" s="27">
        <v>304996.23180000042</v>
      </c>
    </row>
    <row r="2" spans="3:13" x14ac:dyDescent="0.5">
      <c r="D2">
        <v>2557</v>
      </c>
      <c r="E2" s="27">
        <v>323927.09999999998</v>
      </c>
      <c r="F2" s="26">
        <f>SUM((E2-E1)/E1)*100</f>
        <v>6.2069187177411989</v>
      </c>
      <c r="H2">
        <v>439884</v>
      </c>
      <c r="I2">
        <v>327601.51</v>
      </c>
      <c r="J2" s="26">
        <f>SUM(I2/H2)*100</f>
        <v>74.474522828745762</v>
      </c>
    </row>
    <row r="3" spans="3:13" x14ac:dyDescent="0.5">
      <c r="D3">
        <v>2558</v>
      </c>
      <c r="E3" s="27">
        <v>307595.21000000002</v>
      </c>
      <c r="F3" s="26">
        <f>SUM((E3-E2)/E2)*100</f>
        <v>-5.0418412043944327</v>
      </c>
      <c r="H3">
        <v>440746</v>
      </c>
      <c r="I3">
        <v>312178.93</v>
      </c>
      <c r="J3" s="26">
        <f>SUM(I3/H3)*100</f>
        <v>70.829668335050116</v>
      </c>
    </row>
    <row r="4" spans="3:13" x14ac:dyDescent="0.5">
      <c r="D4">
        <v>2559</v>
      </c>
      <c r="E4" s="27">
        <v>305490.55</v>
      </c>
      <c r="F4" s="26">
        <f>SUM((E4-E3)/E3)*100</f>
        <v>-0.68423042088335262</v>
      </c>
      <c r="H4">
        <v>441205</v>
      </c>
      <c r="I4">
        <v>312794.84999999998</v>
      </c>
      <c r="J4" s="26">
        <f>SUM(I4/H4)*100</f>
        <v>70.895581419068236</v>
      </c>
    </row>
    <row r="5" spans="3:13" x14ac:dyDescent="0.5">
      <c r="D5">
        <v>2560</v>
      </c>
      <c r="E5">
        <v>289342</v>
      </c>
      <c r="F5" s="26">
        <f>SUM((E5-E4)/E4)*100</f>
        <v>-5.286104594724776</v>
      </c>
      <c r="H5">
        <v>441663</v>
      </c>
      <c r="I5">
        <v>298620</v>
      </c>
      <c r="J5" s="26">
        <f>SUM(I5/H5)*100</f>
        <v>67.612636784154432</v>
      </c>
    </row>
    <row r="6" spans="3:13" x14ac:dyDescent="0.5">
      <c r="D6">
        <v>2561</v>
      </c>
      <c r="E6">
        <v>278507</v>
      </c>
      <c r="F6" s="26">
        <f>SUM((E6-E5)/E5)*100</f>
        <v>-3.7447034996647566</v>
      </c>
      <c r="H6">
        <v>441980</v>
      </c>
      <c r="I6">
        <v>286764</v>
      </c>
      <c r="J6" s="26">
        <f>SUM(I6/H6)*100</f>
        <v>64.881668853794295</v>
      </c>
    </row>
    <row r="9" spans="3:13" x14ac:dyDescent="0.5">
      <c r="H9">
        <v>8570</v>
      </c>
    </row>
    <row r="10" spans="3:13" x14ac:dyDescent="0.5">
      <c r="H10">
        <v>8376</v>
      </c>
      <c r="I10">
        <v>43</v>
      </c>
      <c r="K10" s="28">
        <f>SUM(H9/(H10-I10)*100)</f>
        <v>102.84411376455058</v>
      </c>
    </row>
    <row r="11" spans="3:13" x14ac:dyDescent="0.5">
      <c r="C11">
        <f>SUM(C13:F13)</f>
        <v>202929</v>
      </c>
      <c r="D11">
        <v>120221</v>
      </c>
      <c r="E11" s="26">
        <f>SUM(D11/C11)*100</f>
        <v>59.242887906607734</v>
      </c>
    </row>
    <row r="12" spans="3:13" x14ac:dyDescent="0.5">
      <c r="H12">
        <v>59</v>
      </c>
      <c r="I12">
        <v>57</v>
      </c>
      <c r="J12">
        <v>58</v>
      </c>
      <c r="K12">
        <v>59</v>
      </c>
      <c r="L12">
        <v>60</v>
      </c>
    </row>
    <row r="13" spans="3:13" x14ac:dyDescent="0.5">
      <c r="C13">
        <v>47190</v>
      </c>
      <c r="D13">
        <v>49094</v>
      </c>
      <c r="E13">
        <v>54786</v>
      </c>
      <c r="F13">
        <v>51859</v>
      </c>
      <c r="G13">
        <v>65158.476999999999</v>
      </c>
      <c r="H13" s="29">
        <v>70871.660999999993</v>
      </c>
      <c r="I13" s="29">
        <v>177930</v>
      </c>
      <c r="J13" s="29"/>
      <c r="K13" s="29">
        <v>156546</v>
      </c>
      <c r="L13" s="29"/>
      <c r="M13">
        <v>136756.07999999999</v>
      </c>
    </row>
    <row r="14" spans="3:13" x14ac:dyDescent="0.5">
      <c r="I14" s="26">
        <v>527517</v>
      </c>
      <c r="J14" s="26"/>
      <c r="K14" s="26">
        <v>526760</v>
      </c>
      <c r="L14" s="26"/>
      <c r="M14">
        <v>525069.01</v>
      </c>
    </row>
    <row r="15" spans="3:13" x14ac:dyDescent="0.5">
      <c r="I15">
        <f>SUM(I13/I14)*100</f>
        <v>33.729718663095213</v>
      </c>
      <c r="J15" t="e">
        <f t="shared" ref="J15:M15" si="0">SUM(J13/J14)*100</f>
        <v>#DIV/0!</v>
      </c>
      <c r="K15">
        <f t="shared" si="0"/>
        <v>29.718657453109575</v>
      </c>
      <c r="L15" t="e">
        <f t="shared" si="0"/>
        <v>#DIV/0!</v>
      </c>
      <c r="M15">
        <f t="shared" si="0"/>
        <v>26.045353543146639</v>
      </c>
    </row>
    <row r="17" spans="4:12" x14ac:dyDescent="0.5">
      <c r="D17" t="s">
        <v>116</v>
      </c>
      <c r="E17">
        <v>1900603</v>
      </c>
      <c r="F17" t="s">
        <v>116</v>
      </c>
      <c r="G17">
        <v>3445418</v>
      </c>
      <c r="H17" s="26">
        <f t="shared" ref="H17:H20" si="1">SUM(E17/G17)*100</f>
        <v>55.163205161173479</v>
      </c>
    </row>
    <row r="18" spans="4:12" x14ac:dyDescent="0.5">
      <c r="D18" t="s">
        <v>117</v>
      </c>
      <c r="E18">
        <v>1900408</v>
      </c>
      <c r="F18" t="s">
        <v>117</v>
      </c>
      <c r="G18">
        <v>3445418</v>
      </c>
      <c r="H18" s="26">
        <f t="shared" si="1"/>
        <v>55.157545470535077</v>
      </c>
    </row>
    <row r="19" spans="4:12" x14ac:dyDescent="0.5">
      <c r="D19" t="s">
        <v>118</v>
      </c>
      <c r="E19">
        <v>1900104</v>
      </c>
      <c r="F19" t="s">
        <v>118</v>
      </c>
      <c r="G19">
        <v>3445418</v>
      </c>
      <c r="H19" s="26">
        <f t="shared" si="1"/>
        <v>55.148722157950068</v>
      </c>
    </row>
    <row r="20" spans="4:12" x14ac:dyDescent="0.5">
      <c r="D20" t="s">
        <v>119</v>
      </c>
      <c r="E20">
        <v>1901322</v>
      </c>
      <c r="F20" t="s">
        <v>119</v>
      </c>
      <c r="G20">
        <v>3445418</v>
      </c>
      <c r="H20" s="26">
        <f t="shared" si="1"/>
        <v>55.184073456399197</v>
      </c>
      <c r="J20">
        <v>55.148722157950068</v>
      </c>
    </row>
    <row r="21" spans="4:12" x14ac:dyDescent="0.5">
      <c r="D21" t="s">
        <v>120</v>
      </c>
      <c r="E21">
        <v>1901318</v>
      </c>
      <c r="F21" t="s">
        <v>120</v>
      </c>
      <c r="G21">
        <v>3445418</v>
      </c>
      <c r="H21" s="26">
        <f>SUM(E21/G21)*100</f>
        <v>55.183957360180969</v>
      </c>
      <c r="J21">
        <v>55.184073456399197</v>
      </c>
    </row>
    <row r="22" spans="4:12" x14ac:dyDescent="0.5">
      <c r="D22" t="s">
        <v>121</v>
      </c>
      <c r="J22">
        <v>55.183957360180969</v>
      </c>
    </row>
    <row r="23" spans="4:12" x14ac:dyDescent="0.5">
      <c r="J23">
        <v>55.148722157950068</v>
      </c>
      <c r="K23">
        <v>55.184073456399197</v>
      </c>
      <c r="L23">
        <v>55.183957360180969</v>
      </c>
    </row>
    <row r="26" spans="4:12" x14ac:dyDescent="0.5">
      <c r="D26">
        <v>204223</v>
      </c>
      <c r="E26">
        <v>209093</v>
      </c>
      <c r="F26">
        <v>210270</v>
      </c>
      <c r="G26">
        <v>208739</v>
      </c>
      <c r="H26">
        <v>210301</v>
      </c>
      <c r="I26">
        <v>213515</v>
      </c>
    </row>
    <row r="27" spans="4:12" x14ac:dyDescent="0.5">
      <c r="E27" s="26">
        <f t="shared" ref="E27:H27" si="2">SUM(E26-D26)/D26*100</f>
        <v>2.3846481542235693</v>
      </c>
      <c r="F27" s="26">
        <f t="shared" si="2"/>
        <v>0.56290741440411685</v>
      </c>
      <c r="G27" s="26">
        <f t="shared" si="2"/>
        <v>-0.7281114757216911</v>
      </c>
      <c r="H27" s="26">
        <f t="shared" si="2"/>
        <v>0.74830290458419368</v>
      </c>
      <c r="I27" s="26">
        <f>SUM(I26-H26)/H26*100</f>
        <v>1.5282856477144664</v>
      </c>
      <c r="L27">
        <v>207331</v>
      </c>
    </row>
    <row r="31" spans="4:12" x14ac:dyDescent="0.5">
      <c r="H31" t="s">
        <v>122</v>
      </c>
      <c r="I31" t="s">
        <v>123</v>
      </c>
      <c r="J31" t="s">
        <v>124</v>
      </c>
      <c r="K31" t="s">
        <v>125</v>
      </c>
      <c r="L31" t="s">
        <v>126</v>
      </c>
    </row>
    <row r="34" spans="1:12" x14ac:dyDescent="0.5">
      <c r="H34">
        <v>206362</v>
      </c>
      <c r="I34">
        <v>207331</v>
      </c>
      <c r="J34">
        <v>213497</v>
      </c>
      <c r="K34">
        <v>217160</v>
      </c>
      <c r="L34">
        <v>220693</v>
      </c>
    </row>
    <row r="35" spans="1:12" x14ac:dyDescent="0.5">
      <c r="I35">
        <v>139931</v>
      </c>
      <c r="J35">
        <v>141553</v>
      </c>
      <c r="K35">
        <v>158159.57</v>
      </c>
      <c r="L35">
        <v>2660</v>
      </c>
    </row>
    <row r="36" spans="1:12" x14ac:dyDescent="0.5">
      <c r="I36" s="26">
        <f t="shared" ref="I36:K36" si="3">SUM(I35/I34)*100</f>
        <v>67.491595564580308</v>
      </c>
      <c r="J36" s="26">
        <f t="shared" si="3"/>
        <v>66.302102605657225</v>
      </c>
      <c r="K36" s="26">
        <f t="shared" si="3"/>
        <v>72.830894271504889</v>
      </c>
      <c r="L36" s="26">
        <f>SUM(L35/L34)*100</f>
        <v>1.2052942322592923</v>
      </c>
    </row>
    <row r="39" spans="1:12" x14ac:dyDescent="0.5">
      <c r="B39">
        <v>1555.73</v>
      </c>
      <c r="H39">
        <v>905501</v>
      </c>
      <c r="J39">
        <v>77119</v>
      </c>
    </row>
    <row r="40" spans="1:12" x14ac:dyDescent="0.5">
      <c r="A40" s="28">
        <f>SUM(B40-B39)/B39*100</f>
        <v>8.9308556111921771</v>
      </c>
      <c r="B40">
        <f>SUM(C40:D40)</f>
        <v>1694.67</v>
      </c>
      <c r="C40">
        <v>1600.2</v>
      </c>
      <c r="D40">
        <v>94.47</v>
      </c>
      <c r="G40" s="28">
        <f>SUM(H40-H39)/H39*100</f>
        <v>3.8039715030684671</v>
      </c>
      <c r="H40">
        <v>939946</v>
      </c>
      <c r="I40" s="28">
        <f>SUM(J40-J39)/J39*100</f>
        <v>3.4608851255851349</v>
      </c>
      <c r="J40">
        <v>79788</v>
      </c>
    </row>
    <row r="41" spans="1:12" x14ac:dyDescent="0.5">
      <c r="A41" s="28">
        <f>SUM(B41-B40)/B40*100</f>
        <v>8.4246490467170592</v>
      </c>
      <c r="B41">
        <f>SUM(C41:D41)</f>
        <v>1837.44</v>
      </c>
      <c r="C41">
        <v>1733.96</v>
      </c>
      <c r="D41">
        <v>103.48</v>
      </c>
      <c r="G41" s="28">
        <f>SUM(H41-H40)/H40*100</f>
        <v>5.3898840997248776</v>
      </c>
      <c r="H41">
        <v>990608</v>
      </c>
      <c r="I41" s="28">
        <f>SUM(J41-J40)/J40*100</f>
        <v>5.6913320298791801</v>
      </c>
      <c r="J41">
        <v>84329</v>
      </c>
    </row>
    <row r="42" spans="1:12" x14ac:dyDescent="0.5">
      <c r="A42" s="28">
        <f>SUM(B42-B41)/B41*100</f>
        <v>14.643743469174511</v>
      </c>
      <c r="B42">
        <v>2106.5100000000002</v>
      </c>
      <c r="G42" s="28">
        <f>SUM(H42-H41)/H41*100</f>
        <v>5.9160636699885325</v>
      </c>
      <c r="H42">
        <v>1049213</v>
      </c>
      <c r="I42" s="28">
        <f>SUM(J42-J41)/J41*100</f>
        <v>3.5717250293493339</v>
      </c>
      <c r="J42">
        <v>87341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ตัวชี้วัด</vt:lpstr>
      <vt:lpstr>Sheet1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2019-12-02T07:17:18Z</cp:lastPrinted>
  <dcterms:created xsi:type="dcterms:W3CDTF">2006-02-23T04:03:34Z</dcterms:created>
  <dcterms:modified xsi:type="dcterms:W3CDTF">2019-12-02T07:31:55Z</dcterms:modified>
</cp:coreProperties>
</file>