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1" sheetId="1" r:id="rId1"/>
  </sheets>
  <definedNames>
    <definedName name="_xlnm.Print_Area" localSheetId="0">'T-1.1'!$A$1:$P$19</definedName>
  </definedNames>
  <calcPr calcId="125725"/>
</workbook>
</file>

<file path=xl/calcChain.xml><?xml version="1.0" encoding="utf-8"?>
<calcChain xmlns="http://schemas.openxmlformats.org/spreadsheetml/2006/main">
  <c r="E9" i="1"/>
  <c r="F9"/>
  <c r="K9" s="1"/>
  <c r="J9"/>
  <c r="L9"/>
  <c r="M9"/>
  <c r="N9"/>
  <c r="J10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</calcChain>
</file>

<file path=xl/comments1.xml><?xml version="1.0" encoding="utf-8"?>
<comments xmlns="http://schemas.openxmlformats.org/spreadsheetml/2006/main">
  <authors>
    <author>Supansa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Supansa:
สูตรการเปลี่ยนแปลง
=(ค่าใหม่-ค่าเก่า)/ค่าเก่า*100</t>
        </r>
        <r>
          <rPr>
            <sz val="9"/>
            <color indexed="81"/>
            <rFont val="Tahoma"/>
            <family val="2"/>
          </rPr>
          <t xml:space="preserve">
=(F9-E9)/E9*100</t>
        </r>
      </text>
    </comment>
    <comment ref="N9" authorId="0">
      <text>
        <r>
          <rPr>
            <b/>
            <sz val="9"/>
            <color indexed="81"/>
            <rFont val="Tahoma"/>
            <family val="2"/>
          </rPr>
          <t>Supansa:</t>
        </r>
        <r>
          <rPr>
            <sz val="9"/>
            <color indexed="81"/>
            <rFont val="Tahoma"/>
            <family val="2"/>
          </rPr>
          <t xml:space="preserve">
เนื้อที่ 3859.1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 xml:space="preserve">907.6
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570.7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577.7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830.6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646.1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326.4</t>
        </r>
      </text>
    </comment>
  </commentList>
</comments>
</file>

<file path=xl/sharedStrings.xml><?xml version="1.0" encoding="utf-8"?>
<sst xmlns="http://schemas.openxmlformats.org/spreadsheetml/2006/main" count="44" uniqueCount="39">
  <si>
    <t xml:space="preserve">  Department of Provincial Administration,  Ministry of Interior</t>
  </si>
  <si>
    <t>Source:</t>
  </si>
  <si>
    <t xml:space="preserve">  กรมการปกครอง  กระทรวงมหาดไทย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</si>
  <si>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</si>
  <si>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</si>
  <si>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</si>
  <si>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</si>
  <si>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</si>
  <si>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</si>
  <si>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</si>
  <si>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</si>
  <si>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</si>
  <si>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</si>
  <si>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</si>
  <si>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</si>
  <si>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</si>
  <si>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</si>
  <si>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</si>
  <si>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(Per sq. km.)</t>
  </si>
  <si>
    <t>(2014)</t>
  </si>
  <si>
    <t>(2013)</t>
  </si>
  <si>
    <t>(2012)</t>
  </si>
  <si>
    <t>(2011)</t>
  </si>
  <si>
    <t>(2010)</t>
  </si>
  <si>
    <t>Population density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</si>
  <si>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</si>
  <si>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</si>
  <si>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</si>
  <si>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</si>
  <si>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</si>
  <si>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</si>
  <si>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</si>
  <si>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</si>
  <si>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อำเภอ</t>
  </si>
  <si>
    <t>NUMBER OF POPULATION FROM REGISTRATION RECORD, PERCENT CHANGE AND DENSITY BY DISTRICT : 2010-2014</t>
  </si>
  <si>
    <t>1.1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</si>
  <si>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</si>
  <si>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2553-2557</t>
  </si>
  <si>
    <t>ตาราง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</si>
</sst>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  <font>
      <b/>
      <sz val="15"/>
      <name val="AngsanaUPC"/>
      <family val="1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" fontId="3" fillId="0" borderId="0" xfId="0" applyNumberFormat="1" applyFont="1" applyBorder="1"/>
    <xf numFmtId="1" fontId="4" fillId="0" borderId="5" xfId="0" quotePrefix="1" applyNumberFormat="1" applyFont="1" applyBorder="1" applyAlignment="1">
      <alignment horizontal="center"/>
    </xf>
    <xf numFmtId="2" fontId="1" fillId="0" borderId="0" xfId="0" applyNumberFormat="1" applyFont="1"/>
    <xf numFmtId="2" fontId="4" fillId="0" borderId="5" xfId="0" quotePrefix="1" applyNumberFormat="1" applyFont="1" applyBorder="1" applyAlignment="1">
      <alignment horizontal="right" indent="1"/>
    </xf>
    <xf numFmtId="2" fontId="1" fillId="0" borderId="6" xfId="0" quotePrefix="1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1" fontId="3" fillId="0" borderId="8" xfId="0" quotePrefix="1" applyNumberFormat="1" applyFont="1" applyBorder="1" applyAlignment="1">
      <alignment horizontal="center"/>
    </xf>
    <xf numFmtId="2" fontId="3" fillId="0" borderId="0" xfId="0" applyNumberFormat="1" applyFont="1"/>
    <xf numFmtId="2" fontId="3" fillId="0" borderId="5" xfId="0" quotePrefix="1" applyNumberFormat="1" applyFont="1" applyBorder="1" applyAlignment="1">
      <alignment horizontal="right" indent="1"/>
    </xf>
    <xf numFmtId="2" fontId="3" fillId="0" borderId="6" xfId="0" quotePrefix="1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9"/>
  <sheetViews>
    <sheetView tabSelected="1" view="pageBreakPreview" zoomScaleNormal="100" zoomScaleSheetLayoutView="100" workbookViewId="0">
      <selection activeCell="S5" sqref="S5"/>
    </sheetView>
  </sheetViews>
  <sheetFormatPr defaultRowHeight="21"/>
  <cols>
    <col min="1" max="1" width="1.5703125" style="1" customWidth="1"/>
    <col min="2" max="2" width="5.85546875" style="1" customWidth="1"/>
    <col min="3" max="3" width="4" style="1" customWidth="1"/>
    <col min="4" max="4" width="6.28515625" style="1" customWidth="1"/>
    <col min="5" max="9" width="9.85546875" style="1" customWidth="1"/>
    <col min="10" max="13" width="8.5703125" style="1" customWidth="1"/>
    <col min="14" max="14" width="14.5703125" style="1" customWidth="1"/>
    <col min="15" max="15" width="0.85546875" style="1" customWidth="1"/>
    <col min="16" max="16" width="20.85546875" style="1" customWidth="1"/>
    <col min="17" max="16384" width="9.140625" style="1"/>
  </cols>
  <sheetData>
    <row r="1" spans="1:17" s="56" customFormat="1" ht="24.95" customHeight="1">
      <c r="A1" s="58" t="s">
        <v>38</v>
      </c>
      <c r="B1" s="58"/>
      <c r="C1" s="57" t="s">
        <v>35</v>
      </c>
      <c r="D1" s="56" t="s">
        <v>37</v>
      </c>
    </row>
    <row r="2" spans="1:17" s="56" customFormat="1" ht="24.95" customHeight="1">
      <c r="A2" s="58" t="s">
        <v>36</v>
      </c>
      <c r="B2" s="58"/>
      <c r="C2" s="57" t="s">
        <v>35</v>
      </c>
      <c r="D2" s="56" t="s">
        <v>34</v>
      </c>
    </row>
    <row r="3" spans="1:17" ht="24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4.95" customHeight="1">
      <c r="A4" s="48" t="s">
        <v>33</v>
      </c>
      <c r="B4" s="55"/>
      <c r="C4" s="55"/>
      <c r="D4" s="54"/>
      <c r="E4" s="53" t="s">
        <v>32</v>
      </c>
      <c r="F4" s="52"/>
      <c r="G4" s="52"/>
      <c r="H4" s="52"/>
      <c r="I4" s="52"/>
      <c r="J4" s="53" t="s">
        <v>31</v>
      </c>
      <c r="K4" s="52"/>
      <c r="L4" s="52"/>
      <c r="M4" s="51"/>
      <c r="N4" s="50" t="s">
        <v>30</v>
      </c>
      <c r="O4" s="49" t="s">
        <v>29</v>
      </c>
      <c r="P4" s="48"/>
    </row>
    <row r="5" spans="1:17" ht="24.95" customHeight="1">
      <c r="A5" s="41"/>
      <c r="B5" s="41"/>
      <c r="C5" s="41"/>
      <c r="D5" s="40"/>
      <c r="E5" s="47" t="s">
        <v>28</v>
      </c>
      <c r="F5" s="46"/>
      <c r="G5" s="46"/>
      <c r="H5" s="46"/>
      <c r="I5" s="46"/>
      <c r="J5" s="47" t="s">
        <v>27</v>
      </c>
      <c r="K5" s="46"/>
      <c r="L5" s="46"/>
      <c r="M5" s="45"/>
      <c r="N5" s="44" t="s">
        <v>26</v>
      </c>
      <c r="O5" s="38"/>
      <c r="P5" s="37"/>
    </row>
    <row r="6" spans="1:17" ht="24.95" customHeight="1">
      <c r="A6" s="41"/>
      <c r="B6" s="41"/>
      <c r="C6" s="41"/>
      <c r="D6" s="40"/>
      <c r="E6" s="42"/>
      <c r="F6" s="42"/>
      <c r="G6" s="42"/>
      <c r="H6" s="42"/>
      <c r="I6" s="42"/>
      <c r="J6" s="43"/>
      <c r="K6" s="43"/>
      <c r="L6" s="42"/>
      <c r="M6" s="21"/>
      <c r="N6" s="39" t="s">
        <v>25</v>
      </c>
      <c r="O6" s="38"/>
      <c r="P6" s="37"/>
    </row>
    <row r="7" spans="1:17" ht="24.95" customHeight="1">
      <c r="A7" s="41"/>
      <c r="B7" s="41"/>
      <c r="C7" s="41"/>
      <c r="D7" s="40"/>
      <c r="E7" s="39">
        <v>2553</v>
      </c>
      <c r="F7" s="39">
        <v>2554</v>
      </c>
      <c r="G7" s="39">
        <v>2555</v>
      </c>
      <c r="H7" s="39">
        <v>2556</v>
      </c>
      <c r="I7" s="20">
        <v>2557</v>
      </c>
      <c r="J7" s="39">
        <v>2554</v>
      </c>
      <c r="K7" s="39">
        <v>2555</v>
      </c>
      <c r="L7" s="39">
        <v>2556</v>
      </c>
      <c r="M7" s="20">
        <v>2557</v>
      </c>
      <c r="N7" s="39" t="s">
        <v>24</v>
      </c>
      <c r="O7" s="38"/>
      <c r="P7" s="37"/>
    </row>
    <row r="8" spans="1:17" ht="24.95" customHeight="1">
      <c r="A8" s="36"/>
      <c r="B8" s="36"/>
      <c r="C8" s="36"/>
      <c r="D8" s="35"/>
      <c r="E8" s="33" t="s">
        <v>23</v>
      </c>
      <c r="F8" s="33" t="s">
        <v>22</v>
      </c>
      <c r="G8" s="33" t="s">
        <v>21</v>
      </c>
      <c r="H8" s="33" t="s">
        <v>20</v>
      </c>
      <c r="I8" s="34" t="s">
        <v>19</v>
      </c>
      <c r="J8" s="33" t="s">
        <v>22</v>
      </c>
      <c r="K8" s="33" t="s">
        <v>21</v>
      </c>
      <c r="L8" s="33" t="s">
        <v>20</v>
      </c>
      <c r="M8" s="33" t="s">
        <v>19</v>
      </c>
      <c r="N8" s="32" t="s">
        <v>18</v>
      </c>
      <c r="O8" s="31"/>
      <c r="P8" s="30"/>
      <c r="Q8" s="4"/>
    </row>
    <row r="9" spans="1:17" s="22" customFormat="1" ht="24.95" customHeight="1">
      <c r="A9" s="23" t="s">
        <v>17</v>
      </c>
      <c r="B9" s="23"/>
      <c r="C9" s="23"/>
      <c r="D9" s="23"/>
      <c r="E9" s="29">
        <f>SUM(E10:E15)</f>
        <v>502868</v>
      </c>
      <c r="F9" s="29">
        <f>SUM(F10:F15)</f>
        <v>502551</v>
      </c>
      <c r="G9" s="29">
        <v>505071</v>
      </c>
      <c r="H9" s="28">
        <v>507137</v>
      </c>
      <c r="I9" s="28">
        <v>508864</v>
      </c>
      <c r="J9" s="27">
        <f>(F9-E9)/E9*100</f>
        <v>-6.3038411670657102E-2</v>
      </c>
      <c r="K9" s="27">
        <f>(G9-F9)/F9*100</f>
        <v>0.50144164472859465</v>
      </c>
      <c r="L9" s="26">
        <f>(H9-G9)/G9*100</f>
        <v>0.40905140069415985</v>
      </c>
      <c r="M9" s="25">
        <f>(I9-H9)/H9*100</f>
        <v>0.3405391442549055</v>
      </c>
      <c r="N9" s="24">
        <f>I9/3859.1</f>
        <v>131.86079655878314</v>
      </c>
      <c r="O9" s="23" t="s">
        <v>16</v>
      </c>
      <c r="P9" s="23"/>
      <c r="Q9" s="11"/>
    </row>
    <row r="10" spans="1:17" ht="24.95" customHeight="1">
      <c r="B10" s="4" t="s">
        <v>15</v>
      </c>
      <c r="D10" s="4"/>
      <c r="E10" s="18">
        <v>132901</v>
      </c>
      <c r="F10" s="18">
        <v>133063</v>
      </c>
      <c r="G10" s="18">
        <v>133761</v>
      </c>
      <c r="H10" s="17">
        <v>134457</v>
      </c>
      <c r="I10" s="17">
        <v>135030</v>
      </c>
      <c r="J10" s="15">
        <f>(F10-E10)/E10*100</f>
        <v>0.12189524533299223</v>
      </c>
      <c r="K10" s="15">
        <f>(G10-F10)/F10*100</f>
        <v>0.52456355260290233</v>
      </c>
      <c r="L10" s="14">
        <f>(H10-G10)/G10*100</f>
        <v>0.52033103819498949</v>
      </c>
      <c r="M10" s="13">
        <f>(I10-H10)/H10*100</f>
        <v>0.42615854882973742</v>
      </c>
      <c r="N10" s="12">
        <f>I10/907.6</f>
        <v>148.77699427060378</v>
      </c>
      <c r="P10" s="2" t="s">
        <v>14</v>
      </c>
      <c r="Q10" s="11"/>
    </row>
    <row r="11" spans="1:17" ht="24.95" customHeight="1">
      <c r="B11" s="4" t="s">
        <v>13</v>
      </c>
      <c r="C11" s="20"/>
      <c r="E11" s="18">
        <v>90974</v>
      </c>
      <c r="F11" s="18">
        <v>91095</v>
      </c>
      <c r="G11" s="18">
        <v>91468</v>
      </c>
      <c r="H11" s="17">
        <v>91982</v>
      </c>
      <c r="I11" s="17">
        <v>92321</v>
      </c>
      <c r="J11" s="15">
        <f>(F11-E11)/E11*100</f>
        <v>0.13300503440543454</v>
      </c>
      <c r="K11" s="15">
        <f>(G11-F11)/F11*100</f>
        <v>0.40946264888303424</v>
      </c>
      <c r="L11" s="14">
        <f>(H11-G11)/G11*100</f>
        <v>0.56194516114925441</v>
      </c>
      <c r="M11" s="13">
        <f>(I11-H11)/H11*100</f>
        <v>0.36855036855036855</v>
      </c>
      <c r="N11" s="12">
        <f>I11/570.7</f>
        <v>161.76800420536182</v>
      </c>
      <c r="P11" s="2" t="s">
        <v>12</v>
      </c>
      <c r="Q11" s="11"/>
    </row>
    <row r="12" spans="1:17" ht="24.95" customHeight="1">
      <c r="B12" s="4" t="s">
        <v>11</v>
      </c>
      <c r="C12" s="20"/>
      <c r="E12" s="18">
        <v>64459</v>
      </c>
      <c r="F12" s="18">
        <v>64318</v>
      </c>
      <c r="G12" s="18">
        <v>64699</v>
      </c>
      <c r="H12" s="17">
        <v>64823</v>
      </c>
      <c r="I12" s="17">
        <v>65065</v>
      </c>
      <c r="J12" s="15">
        <f>(F12-E12)/E12*100</f>
        <v>-0.21874369754417536</v>
      </c>
      <c r="K12" s="15">
        <f>(G12-F12)/F12*100</f>
        <v>0.592369165707889</v>
      </c>
      <c r="L12" s="14">
        <f>(H12-G12)/G12*100</f>
        <v>0.19165674894511509</v>
      </c>
      <c r="M12" s="13">
        <f>(I12-H12)/H12*100</f>
        <v>0.37332428304768367</v>
      </c>
      <c r="N12" s="12">
        <f>I12/577.7</f>
        <v>112.62766141595984</v>
      </c>
      <c r="P12" s="2" t="s">
        <v>10</v>
      </c>
      <c r="Q12" s="11"/>
    </row>
    <row r="13" spans="1:17" ht="24.95" customHeight="1">
      <c r="B13" s="21" t="s">
        <v>9</v>
      </c>
      <c r="C13" s="20"/>
      <c r="E13" s="18">
        <v>109771</v>
      </c>
      <c r="F13" s="18">
        <v>109208</v>
      </c>
      <c r="G13" s="18">
        <v>109836</v>
      </c>
      <c r="H13" s="17">
        <v>110309</v>
      </c>
      <c r="I13" s="17">
        <v>110785</v>
      </c>
      <c r="J13" s="15">
        <f>(F13-E13)/E13*100</f>
        <v>-0.51288591704548558</v>
      </c>
      <c r="K13" s="15">
        <f>(G13-F13)/F13*100</f>
        <v>0.57504944692696514</v>
      </c>
      <c r="L13" s="14">
        <f>(H13-G13)/G13*100</f>
        <v>0.43064204814450635</v>
      </c>
      <c r="M13" s="13">
        <f>(I13-H13)/H13*100</f>
        <v>0.43151510756148637</v>
      </c>
      <c r="N13" s="12">
        <f>I13/830.6</f>
        <v>133.3794847098483</v>
      </c>
      <c r="P13" s="2" t="s">
        <v>8</v>
      </c>
      <c r="Q13" s="11"/>
    </row>
    <row r="14" spans="1:17" ht="24.95" customHeight="1">
      <c r="B14" s="21" t="s">
        <v>7</v>
      </c>
      <c r="C14" s="20"/>
      <c r="E14" s="18">
        <v>67559</v>
      </c>
      <c r="F14" s="18">
        <v>67685</v>
      </c>
      <c r="G14" s="18">
        <v>67995</v>
      </c>
      <c r="H14" s="17">
        <v>68132</v>
      </c>
      <c r="I14" s="17">
        <v>68234</v>
      </c>
      <c r="J14" s="15">
        <f>(F14-E14)/E14*100</f>
        <v>0.18650364866265043</v>
      </c>
      <c r="K14" s="15">
        <f>(G14-F14)/F14*100</f>
        <v>0.45800398906700152</v>
      </c>
      <c r="L14" s="14">
        <f>(H14-G14)/G14*100</f>
        <v>0.20148540333848078</v>
      </c>
      <c r="M14" s="13">
        <f>(I14-H14)/H14*100</f>
        <v>0.14970938765924968</v>
      </c>
      <c r="N14" s="12">
        <f>I14/646.1</f>
        <v>105.60903884847546</v>
      </c>
      <c r="P14" s="2" t="s">
        <v>6</v>
      </c>
      <c r="Q14" s="11"/>
    </row>
    <row r="15" spans="1:17" ht="24.95" customHeight="1">
      <c r="B15" s="4" t="s">
        <v>5</v>
      </c>
      <c r="C15" s="19"/>
      <c r="E15" s="18">
        <v>37204</v>
      </c>
      <c r="F15" s="18">
        <v>37182</v>
      </c>
      <c r="G15" s="18">
        <v>37312</v>
      </c>
      <c r="H15" s="17">
        <v>37434</v>
      </c>
      <c r="I15" s="16">
        <v>37429</v>
      </c>
      <c r="J15" s="15">
        <f>(F15-E15)/E15*100</f>
        <v>-5.9133426513278138E-2</v>
      </c>
      <c r="K15" s="15">
        <f>(G15-F15)/F15*100</f>
        <v>0.34963154214404818</v>
      </c>
      <c r="L15" s="14">
        <f>(H15-G15)/G15*100</f>
        <v>0.32697255574614065</v>
      </c>
      <c r="M15" s="13">
        <f>(I15-H15)/H15*100</f>
        <v>-1.3356841374151839E-2</v>
      </c>
      <c r="N15" s="12">
        <f>I15/326.4</f>
        <v>114.67218137254903</v>
      </c>
      <c r="P15" s="2" t="s">
        <v>4</v>
      </c>
      <c r="Q15" s="11"/>
    </row>
    <row r="16" spans="1:17" s="5" customFormat="1" ht="6" customHeight="1">
      <c r="A16" s="7"/>
      <c r="B16" s="7"/>
      <c r="C16" s="7"/>
      <c r="D16" s="7"/>
      <c r="E16" s="8"/>
      <c r="F16" s="9"/>
      <c r="G16" s="10"/>
      <c r="H16" s="10"/>
      <c r="I16" s="10"/>
      <c r="J16" s="8"/>
      <c r="K16" s="9"/>
      <c r="L16" s="9"/>
      <c r="M16" s="9"/>
      <c r="N16" s="8"/>
      <c r="O16" s="7"/>
      <c r="P16" s="7"/>
      <c r="Q16" s="6"/>
    </row>
    <row r="17" spans="1:17" s="5" customFormat="1" ht="6" customHeight="1">
      <c r="Q17" s="6"/>
    </row>
    <row r="18" spans="1:17">
      <c r="A18" s="3" t="s">
        <v>3</v>
      </c>
      <c r="B18" s="3"/>
      <c r="C18" s="2" t="s">
        <v>2</v>
      </c>
      <c r="D18" s="2"/>
      <c r="Q18" s="4"/>
    </row>
    <row r="19" spans="1:17" ht="21.75" customHeight="1">
      <c r="A19" s="3" t="s">
        <v>1</v>
      </c>
      <c r="B19" s="3"/>
      <c r="C19" s="2" t="s">
        <v>0</v>
      </c>
      <c r="D19" s="2"/>
    </row>
  </sheetData>
  <mergeCells count="12">
    <mergeCell ref="A19:B19"/>
    <mergeCell ref="A4:D8"/>
    <mergeCell ref="A9:D9"/>
    <mergeCell ref="A18:B18"/>
    <mergeCell ref="A1:B1"/>
    <mergeCell ref="A2:B2"/>
    <mergeCell ref="E4:I4"/>
    <mergeCell ref="E5:I5"/>
    <mergeCell ref="O9:P9"/>
    <mergeCell ref="O4:P8"/>
    <mergeCell ref="J4:M4"/>
    <mergeCell ref="J5:M5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2015-05-20T04:13:41Z</dcterms:created>
  <dcterms:modified xsi:type="dcterms:W3CDTF">2015-05-20T04:14:32Z</dcterms:modified>
</cp:coreProperties>
</file>