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5" windowWidth="18975" windowHeight="10680"/>
  </bookViews>
  <sheets>
    <sheet name="T-16.1" sheetId="1" r:id="rId1"/>
  </sheets>
  <externalReferences>
    <externalReference r:id="rId2"/>
  </externalReferences>
  <definedNames>
    <definedName name="_xlnm.Print_Area" localSheetId="0">'T-16.1'!$A$1:$N$28</definedName>
  </definedNames>
  <calcPr calcId="124519"/>
</workbook>
</file>

<file path=xl/calcChain.xml><?xml version="1.0" encoding="utf-8"?>
<calcChain xmlns="http://schemas.openxmlformats.org/spreadsheetml/2006/main">
  <c r="J24" i="1"/>
  <c r="I24"/>
  <c r="J23"/>
  <c r="I23"/>
  <c r="J22"/>
  <c r="I22"/>
  <c r="J21"/>
  <c r="I21"/>
  <c r="G21"/>
  <c r="F21"/>
  <c r="E21"/>
  <c r="J20"/>
  <c r="I20"/>
  <c r="J19"/>
  <c r="I19"/>
  <c r="J18"/>
  <c r="I18"/>
  <c r="J17"/>
  <c r="I17"/>
  <c r="J16"/>
  <c r="I16"/>
  <c r="J15"/>
  <c r="I15"/>
  <c r="J14"/>
  <c r="I14"/>
  <c r="J13"/>
  <c r="I13"/>
  <c r="G13"/>
  <c r="F13"/>
  <c r="E13"/>
</calcChain>
</file>

<file path=xl/sharedStrings.xml><?xml version="1.0" encoding="utf-8"?>
<sst xmlns="http://schemas.openxmlformats.org/spreadsheetml/2006/main" count="60" uniqueCount="45">
  <si>
    <t xml:space="preserve">ตาราง   </t>
  </si>
  <si>
    <t>รายรับ และรายจ่ายจริงขององค์การบริหารส่วนจังหวัด เทศบาล และองค์การบริหารส่วนตำบล จำแนกตามประเภท ปีงบประมาณ 2556 - 2557</t>
  </si>
  <si>
    <t>Table</t>
  </si>
  <si>
    <t xml:space="preserve">Actual Revenue and Expenditure of Provincial Administrative Organization, Municipality and Subdistrict Administration Organization by Type: </t>
  </si>
  <si>
    <t>Fiscal Years 2013 - 2014</t>
  </si>
  <si>
    <t>(บาท  Baht)</t>
  </si>
  <si>
    <t>ประเภท</t>
  </si>
  <si>
    <t>2556 (2013)</t>
  </si>
  <si>
    <t>2557p (2014)</t>
  </si>
  <si>
    <t>องค์การบริหาร</t>
  </si>
  <si>
    <t>ส่วนจังหวัด</t>
  </si>
  <si>
    <t>เทศบาล</t>
  </si>
  <si>
    <t>ส่วนตำบล</t>
  </si>
  <si>
    <t>Type</t>
  </si>
  <si>
    <t xml:space="preserve">Provincial </t>
  </si>
  <si>
    <t>Municipality</t>
  </si>
  <si>
    <t xml:space="preserve">Subdistrict  </t>
  </si>
  <si>
    <t>Administration</t>
  </si>
  <si>
    <t>Organization</t>
  </si>
  <si>
    <t>รายได้รวม</t>
  </si>
  <si>
    <t>Total of Revenue</t>
  </si>
  <si>
    <t xml:space="preserve">       รายได้</t>
  </si>
  <si>
    <t>Revenue</t>
  </si>
  <si>
    <t>ภาษีอากร</t>
  </si>
  <si>
    <t>Taxes and duties</t>
  </si>
  <si>
    <t>ค่าธรรมเนียม ค่าปรับ</t>
  </si>
  <si>
    <t>Fees and fines</t>
  </si>
  <si>
    <t>ทรัพย์สิน</t>
  </si>
  <si>
    <t>Property</t>
  </si>
  <si>
    <t>สาธารณูปโภค</t>
  </si>
  <si>
    <t>Public utilities</t>
  </si>
  <si>
    <t>เบ็ดเตล็ด</t>
  </si>
  <si>
    <t>Miscellaneous</t>
  </si>
  <si>
    <t>เงินอุดหนุน</t>
  </si>
  <si>
    <t>Subsidies</t>
  </si>
  <si>
    <t>รายจ่ายรวม</t>
  </si>
  <si>
    <t>Total of Expenditure</t>
  </si>
  <si>
    <t>รายจ่ายประจำ</t>
  </si>
  <si>
    <t>Permanent expenditure</t>
  </si>
  <si>
    <t xml:space="preserve">รายจ่ายเพื่อการลงทุน </t>
  </si>
  <si>
    <t>Expenditure of investment</t>
  </si>
  <si>
    <t>รายจ่ายงบกลาง</t>
  </si>
  <si>
    <t>Central fund of expenditure</t>
  </si>
  <si>
    <t xml:space="preserve">     ที่มา:   สำนักงานส่งเสริมการปกครองท้องถิ่นจังหวัดพระนครศรีอยุธยา</t>
  </si>
  <si>
    <t xml:space="preserve"> Source:   Phra Nakhon Si Ayutthaya Provincial Office of Local Administration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</si>
</sst>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0.0"/>
    <numFmt numFmtId="188" formatCode="#,##0.00__"/>
    <numFmt numFmtId="189" formatCode="_-* #,##0_-;\-* #,##0_-;_-* &quot;-&quot;_-;_-@_-__"/>
  </numFmts>
  <fonts count="11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sz val="12"/>
      <color theme="1"/>
      <name val="TH SarabunPSK"/>
      <family val="2"/>
    </font>
    <font>
      <b/>
      <sz val="12"/>
      <color theme="1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</cellStyleXfs>
  <cellXfs count="6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187" fontId="2" fillId="0" borderId="0" xfId="0" applyNumberFormat="1" applyFont="1" applyAlignment="1">
      <alignment horizontal="center"/>
    </xf>
    <xf numFmtId="0" fontId="3" fillId="0" borderId="0" xfId="0" applyFont="1" applyBorder="1"/>
    <xf numFmtId="0" fontId="2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4" fillId="0" borderId="0" xfId="0" applyFont="1" applyAlignment="1">
      <alignment horizontal="right"/>
    </xf>
    <xf numFmtId="0" fontId="5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/>
    <xf numFmtId="0" fontId="4" fillId="0" borderId="2" xfId="0" applyFont="1" applyBorder="1" applyAlignment="1"/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/>
    <xf numFmtId="0" fontId="4" fillId="0" borderId="0" xfId="0" applyFont="1"/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/>
    <xf numFmtId="0" fontId="4" fillId="0" borderId="6" xfId="0" applyFont="1" applyBorder="1" applyAlignment="1"/>
    <xf numFmtId="0" fontId="4" fillId="0" borderId="7" xfId="0" applyFont="1" applyBorder="1" applyAlignment="1">
      <alignment horizontal="center"/>
    </xf>
    <xf numFmtId="0" fontId="4" fillId="0" borderId="0" xfId="0" applyFont="1" applyBorder="1"/>
    <xf numFmtId="0" fontId="4" fillId="0" borderId="0" xfId="0" applyFont="1" applyAlignment="1"/>
    <xf numFmtId="0" fontId="4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6" xfId="0" applyFont="1" applyBorder="1" applyAlignment="1">
      <alignment horizontal="center"/>
    </xf>
    <xf numFmtId="0" fontId="4" fillId="0" borderId="8" xfId="0" applyFont="1" applyBorder="1" applyAlignment="1"/>
    <xf numFmtId="0" fontId="4" fillId="0" borderId="9" xfId="0" applyFont="1" applyBorder="1" applyAlignment="1"/>
    <xf numFmtId="0" fontId="4" fillId="0" borderId="9" xfId="0" applyFont="1" applyBorder="1" applyAlignment="1">
      <alignment horizontal="center" vertical="center"/>
    </xf>
    <xf numFmtId="0" fontId="4" fillId="0" borderId="10" xfId="0" applyFont="1" applyBorder="1"/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/>
    </xf>
    <xf numFmtId="0" fontId="4" fillId="0" borderId="8" xfId="0" applyFont="1" applyBorder="1"/>
    <xf numFmtId="0" fontId="4" fillId="0" borderId="0" xfId="0" applyFont="1" applyBorder="1" applyAlignment="1"/>
    <xf numFmtId="0" fontId="4" fillId="0" borderId="6" xfId="0" applyFont="1" applyBorder="1" applyAlignment="1"/>
    <xf numFmtId="0" fontId="4" fillId="0" borderId="6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188" fontId="6" fillId="0" borderId="6" xfId="0" applyNumberFormat="1" applyFont="1" applyFill="1" applyBorder="1" applyAlignment="1"/>
    <xf numFmtId="4" fontId="6" fillId="0" borderId="7" xfId="0" applyNumberFormat="1" applyFont="1" applyBorder="1"/>
    <xf numFmtId="0" fontId="3" fillId="0" borderId="12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188" fontId="7" fillId="0" borderId="6" xfId="0" applyNumberFormat="1" applyFont="1" applyFill="1" applyBorder="1" applyAlignment="1"/>
    <xf numFmtId="4" fontId="4" fillId="0" borderId="7" xfId="0" applyNumberFormat="1" applyFont="1" applyBorder="1"/>
    <xf numFmtId="0" fontId="4" fillId="0" borderId="0" xfId="0" applyFont="1" applyBorder="1" applyAlignment="1">
      <alignment horizontal="left"/>
    </xf>
    <xf numFmtId="188" fontId="7" fillId="0" borderId="7" xfId="0" applyNumberFormat="1" applyFont="1" applyFill="1" applyBorder="1"/>
    <xf numFmtId="0" fontId="4" fillId="0" borderId="6" xfId="0" applyFont="1" applyBorder="1"/>
    <xf numFmtId="188" fontId="8" fillId="0" borderId="7" xfId="0" applyNumberFormat="1" applyFont="1" applyFill="1" applyBorder="1"/>
    <xf numFmtId="189" fontId="7" fillId="0" borderId="6" xfId="0" applyNumberFormat="1" applyFont="1" applyFill="1" applyBorder="1" applyAlignment="1">
      <alignment horizontal="right"/>
    </xf>
    <xf numFmtId="43" fontId="7" fillId="0" borderId="7" xfId="1" applyFont="1" applyFill="1" applyBorder="1"/>
    <xf numFmtId="188" fontId="6" fillId="0" borderId="7" xfId="0" applyNumberFormat="1" applyFont="1" applyFill="1" applyBorder="1" applyAlignment="1"/>
    <xf numFmtId="188" fontId="9" fillId="0" borderId="7" xfId="0" applyNumberFormat="1" applyFont="1" applyFill="1" applyBorder="1"/>
    <xf numFmtId="0" fontId="4" fillId="0" borderId="0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4" fontId="4" fillId="0" borderId="7" xfId="0" applyNumberFormat="1" applyFont="1" applyBorder="1" applyAlignment="1">
      <alignment horizontal="right"/>
    </xf>
    <xf numFmtId="0" fontId="4" fillId="0" borderId="8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4" fillId="0" borderId="8" xfId="0" applyFont="1" applyBorder="1" applyAlignment="1">
      <alignment horizontal="left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</cellXfs>
  <cellStyles count="3">
    <cellStyle name="Comma" xfId="1" builtinId="3"/>
    <cellStyle name="Normal" xfId="0" builtinId="0"/>
    <cellStyle name="เครื่องหมายจุลภาค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28575</xdr:colOff>
      <xdr:row>0</xdr:row>
      <xdr:rowOff>0</xdr:rowOff>
    </xdr:from>
    <xdr:to>
      <xdr:col>14</xdr:col>
      <xdr:colOff>19050</xdr:colOff>
      <xdr:row>27</xdr:row>
      <xdr:rowOff>133350</xdr:rowOff>
    </xdr:to>
    <xdr:grpSp>
      <xdr:nvGrpSpPr>
        <xdr:cNvPr id="2" name="Group 117"/>
        <xdr:cNvGrpSpPr>
          <a:grpSpLocks/>
        </xdr:cNvGrpSpPr>
      </xdr:nvGrpSpPr>
      <xdr:grpSpPr bwMode="auto">
        <a:xfrm>
          <a:off x="9448800" y="0"/>
          <a:ext cx="561975" cy="6038850"/>
          <a:chOff x="993" y="0"/>
          <a:chExt cx="55" cy="677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00" y="143"/>
            <a:ext cx="43" cy="49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Fiscal Statistics</a:t>
            </a:r>
            <a:endParaRPr lang="th-TH" sz="1300" b="1" i="0" strike="noStrike">
              <a:solidFill>
                <a:srgbClr val="FFFFFF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3" y="642"/>
            <a:ext cx="55" cy="3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</a:t>
            </a: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4</a:t>
            </a: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9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7" y="320"/>
            <a:ext cx="641" cy="2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ujixerox%20Scanner/1%20Nongluk%20job/&#3605;&#3657;&#3609;&#3593;&#3610;&#3633;&#3610;&#3619;&#3634;&#3618;&#3591;&#3634;&#3609;&#3626;&#3606;&#3636;&#3605;&#3636;&#3592;&#3633;&#3591;&#3627;&#3623;&#3633;&#3604;%20%2058%20%20New/&#3605;&#3634;&#3619;&#3634;&#3591;&#3626;&#3606;&#3636;&#3605;&#3636;%2058/&#3610;&#3607;&#3607;&#3637;&#3656;%2016%20&#3626;&#3606;&#3636;&#3605;&#3636;&#3585;&#3634;&#3619;&#3588;&#3621;&#3633;&#3591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-16.1"/>
      <sheetName val="T-16.2"/>
      <sheetName val="T-16.3"/>
      <sheetName val="T-16.4"/>
      <sheetName val="T-16.5"/>
    </sheetNames>
    <sheetDataSet>
      <sheetData sheetId="0"/>
      <sheetData sheetId="1">
        <row r="12">
          <cell r="E12">
            <v>815848592.92000008</v>
          </cell>
          <cell r="F12">
            <v>43100693.950000003</v>
          </cell>
          <cell r="G12">
            <v>37208479.890000001</v>
          </cell>
          <cell r="H12">
            <v>51588185.859999999</v>
          </cell>
          <cell r="I12">
            <v>46414908.740000002</v>
          </cell>
          <cell r="J12">
            <v>845698660.44999993</v>
          </cell>
          <cell r="K12">
            <v>1624829909.5700002</v>
          </cell>
          <cell r="L12">
            <v>288974671.65999997</v>
          </cell>
          <cell r="M12">
            <v>225015818.71999994</v>
          </cell>
        </row>
      </sheetData>
      <sheetData sheetId="2">
        <row r="13">
          <cell r="E13">
            <v>1065160596.6400001</v>
          </cell>
          <cell r="F13">
            <v>51409646.009999998</v>
          </cell>
          <cell r="G13">
            <v>34367785.770000003</v>
          </cell>
          <cell r="H13">
            <v>72802681.340000004</v>
          </cell>
          <cell r="I13">
            <v>11419137.220000001</v>
          </cell>
          <cell r="J13">
            <v>751178088.78999996</v>
          </cell>
          <cell r="K13">
            <v>1697779520.5499997</v>
          </cell>
          <cell r="L13">
            <v>346188712.07000005</v>
          </cell>
          <cell r="M13">
            <v>103636205.98999999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8"/>
  <sheetViews>
    <sheetView showGridLines="0" tabSelected="1" topLeftCell="A7" workbookViewId="0">
      <selection activeCell="H31" sqref="H31"/>
    </sheetView>
  </sheetViews>
  <sheetFormatPr defaultRowHeight="18.75"/>
  <cols>
    <col min="1" max="1" width="1.7109375" style="8" customWidth="1"/>
    <col min="2" max="2" width="5.7109375" style="8" customWidth="1"/>
    <col min="3" max="3" width="4.42578125" style="8" customWidth="1"/>
    <col min="4" max="4" width="8.140625" style="8" customWidth="1"/>
    <col min="5" max="5" width="16.28515625" style="8" customWidth="1"/>
    <col min="6" max="6" width="15.7109375" style="8" customWidth="1"/>
    <col min="7" max="8" width="16.28515625" style="8" customWidth="1"/>
    <col min="9" max="9" width="15.7109375" style="8" customWidth="1"/>
    <col min="10" max="10" width="16.7109375" style="8" customWidth="1"/>
    <col min="11" max="11" width="1.85546875" style="8" customWidth="1"/>
    <col min="12" max="12" width="22.42578125" style="8" customWidth="1"/>
    <col min="13" max="13" width="3.140625" style="8" customWidth="1"/>
    <col min="14" max="14" width="5.42578125" style="8" customWidth="1"/>
    <col min="15" max="16384" width="9.140625" style="8"/>
  </cols>
  <sheetData>
    <row r="1" spans="1:12" s="1" customFormat="1" ht="16.5" customHeight="1">
      <c r="B1" s="2" t="s">
        <v>0</v>
      </c>
      <c r="C1" s="3">
        <v>16.100000000000001</v>
      </c>
      <c r="D1" s="2" t="s">
        <v>1</v>
      </c>
      <c r="E1" s="2"/>
      <c r="F1" s="2"/>
      <c r="G1" s="2"/>
    </row>
    <row r="2" spans="1:12" s="4" customFormat="1" ht="13.5" customHeight="1">
      <c r="B2" s="1" t="s">
        <v>2</v>
      </c>
      <c r="C2" s="3">
        <v>16.100000000000001</v>
      </c>
      <c r="D2" s="5" t="s">
        <v>3</v>
      </c>
      <c r="E2" s="6"/>
      <c r="F2" s="6"/>
      <c r="G2" s="6"/>
    </row>
    <row r="3" spans="1:12" s="4" customFormat="1" ht="15" customHeight="1">
      <c r="B3" s="1"/>
      <c r="C3" s="3"/>
      <c r="D3" s="5" t="s">
        <v>4</v>
      </c>
      <c r="E3" s="6"/>
      <c r="F3" s="6"/>
      <c r="G3" s="6"/>
    </row>
    <row r="4" spans="1:12" s="4" customFormat="1" ht="12" customHeight="1">
      <c r="B4" s="1"/>
      <c r="C4" s="3"/>
      <c r="D4" s="5"/>
      <c r="E4" s="6"/>
      <c r="F4" s="6"/>
      <c r="G4" s="6"/>
      <c r="L4" s="7" t="s">
        <v>5</v>
      </c>
    </row>
    <row r="5" spans="1:12" ht="6" customHeight="1"/>
    <row r="6" spans="1:12" s="16" customFormat="1" ht="24" customHeight="1">
      <c r="A6" s="9" t="s">
        <v>6</v>
      </c>
      <c r="B6" s="10"/>
      <c r="C6" s="10"/>
      <c r="D6" s="11"/>
      <c r="E6" s="12" t="s">
        <v>7</v>
      </c>
      <c r="F6" s="13"/>
      <c r="G6" s="14"/>
      <c r="H6" s="12" t="s">
        <v>8</v>
      </c>
      <c r="I6" s="13"/>
      <c r="J6" s="14"/>
      <c r="K6" s="15"/>
      <c r="L6" s="15"/>
    </row>
    <row r="7" spans="1:12" s="16" customFormat="1" ht="21" customHeight="1">
      <c r="A7" s="17"/>
      <c r="B7" s="18"/>
      <c r="C7" s="18"/>
      <c r="D7" s="19"/>
      <c r="E7" s="20" t="s">
        <v>9</v>
      </c>
      <c r="G7" s="20" t="s">
        <v>9</v>
      </c>
      <c r="H7" s="20" t="s">
        <v>9</v>
      </c>
      <c r="J7" s="20" t="s">
        <v>9</v>
      </c>
      <c r="K7" s="21"/>
      <c r="L7" s="21"/>
    </row>
    <row r="8" spans="1:12" s="16" customFormat="1" ht="21.75" customHeight="1">
      <c r="A8" s="22"/>
      <c r="B8" s="22"/>
      <c r="C8" s="22"/>
      <c r="D8" s="19"/>
      <c r="E8" s="23" t="s">
        <v>10</v>
      </c>
      <c r="F8" s="20" t="s">
        <v>11</v>
      </c>
      <c r="G8" s="23" t="s">
        <v>12</v>
      </c>
      <c r="H8" s="20" t="s">
        <v>10</v>
      </c>
      <c r="I8" s="20" t="s">
        <v>11</v>
      </c>
      <c r="J8" s="20" t="s">
        <v>12</v>
      </c>
      <c r="K8" s="24"/>
      <c r="L8" s="24" t="s">
        <v>13</v>
      </c>
    </row>
    <row r="9" spans="1:12" s="16" customFormat="1" ht="21.75" customHeight="1">
      <c r="A9" s="22"/>
      <c r="B9" s="22"/>
      <c r="C9" s="22"/>
      <c r="D9" s="19"/>
      <c r="E9" s="20" t="s">
        <v>14</v>
      </c>
      <c r="F9" s="25" t="s">
        <v>15</v>
      </c>
      <c r="G9" s="20" t="s">
        <v>16</v>
      </c>
      <c r="H9" s="20" t="s">
        <v>14</v>
      </c>
      <c r="I9" s="25" t="s">
        <v>15</v>
      </c>
      <c r="J9" s="20" t="s">
        <v>16</v>
      </c>
      <c r="K9" s="24"/>
      <c r="L9" s="24"/>
    </row>
    <row r="10" spans="1:12" s="16" customFormat="1" ht="21.75" customHeight="1">
      <c r="A10" s="22"/>
      <c r="B10" s="22"/>
      <c r="C10" s="22"/>
      <c r="D10" s="19"/>
      <c r="E10" s="26" t="s">
        <v>17</v>
      </c>
      <c r="G10" s="20" t="s">
        <v>17</v>
      </c>
      <c r="H10" s="26" t="s">
        <v>17</v>
      </c>
      <c r="I10" s="25"/>
      <c r="J10" s="20" t="s">
        <v>17</v>
      </c>
      <c r="K10" s="24"/>
      <c r="L10" s="24"/>
    </row>
    <row r="11" spans="1:12" s="16" customFormat="1" ht="22.5" customHeight="1">
      <c r="A11" s="27"/>
      <c r="B11" s="27"/>
      <c r="C11" s="27"/>
      <c r="D11" s="28"/>
      <c r="E11" s="29" t="s">
        <v>18</v>
      </c>
      <c r="F11" s="30"/>
      <c r="G11" s="31" t="s">
        <v>18</v>
      </c>
      <c r="H11" s="29" t="s">
        <v>18</v>
      </c>
      <c r="I11" s="30"/>
      <c r="J11" s="31" t="s">
        <v>18</v>
      </c>
      <c r="K11" s="32"/>
      <c r="L11" s="33"/>
    </row>
    <row r="12" spans="1:12" s="16" customFormat="1" ht="3" customHeight="1">
      <c r="A12" s="34"/>
      <c r="B12" s="34"/>
      <c r="C12" s="34"/>
      <c r="D12" s="35"/>
      <c r="E12" s="35"/>
      <c r="F12" s="35"/>
      <c r="G12" s="35"/>
      <c r="H12" s="36"/>
      <c r="I12" s="25"/>
      <c r="J12" s="25"/>
      <c r="K12" s="37"/>
      <c r="L12" s="21"/>
    </row>
    <row r="13" spans="1:12" s="16" customFormat="1" ht="20.25" customHeight="1">
      <c r="A13" s="38" t="s">
        <v>19</v>
      </c>
      <c r="B13" s="38"/>
      <c r="C13" s="38"/>
      <c r="D13" s="39"/>
      <c r="E13" s="40">
        <f>SUM(E15:E20)</f>
        <v>1219381314.9899998</v>
      </c>
      <c r="F13" s="40">
        <f>SUM(F15:F20)</f>
        <v>1916806039.46</v>
      </c>
      <c r="G13" s="40">
        <f>SUM(G15:G20)</f>
        <v>2129831195.1600001</v>
      </c>
      <c r="H13" s="40">
        <v>1112006391.8699999</v>
      </c>
      <c r="I13" s="41">
        <f>SUM(I14,I20)</f>
        <v>1839859521.8099999</v>
      </c>
      <c r="J13" s="41">
        <f>SUM(J14,J20)</f>
        <v>1986337935.77</v>
      </c>
      <c r="K13" s="42" t="s">
        <v>20</v>
      </c>
      <c r="L13" s="38"/>
    </row>
    <row r="14" spans="1:12" s="16" customFormat="1" ht="20.25" customHeight="1">
      <c r="A14" s="24" t="s">
        <v>21</v>
      </c>
      <c r="B14" s="24"/>
      <c r="C14" s="43"/>
      <c r="D14" s="44"/>
      <c r="E14" s="45">
        <v>1219381314.99</v>
      </c>
      <c r="F14" s="45">
        <v>2986953311.1199999</v>
      </c>
      <c r="G14" s="45">
        <v>3572720047.6900001</v>
      </c>
      <c r="H14" s="45">
        <v>1112006391.8699999</v>
      </c>
      <c r="I14" s="46">
        <f>SUM(I15:I19)</f>
        <v>994160861.36000013</v>
      </c>
      <c r="J14" s="46">
        <f>SUM(J15:J19)</f>
        <v>1235159846.98</v>
      </c>
      <c r="K14" s="21" t="s">
        <v>22</v>
      </c>
      <c r="L14" s="43"/>
    </row>
    <row r="15" spans="1:12" s="16" customFormat="1" ht="20.25" customHeight="1">
      <c r="A15" s="43"/>
      <c r="B15" s="47" t="s">
        <v>23</v>
      </c>
      <c r="C15" s="43"/>
      <c r="D15" s="44"/>
      <c r="E15" s="45">
        <v>946915241.38999999</v>
      </c>
      <c r="F15" s="48">
        <v>663321436.38999999</v>
      </c>
      <c r="G15" s="45">
        <v>1171493558.3</v>
      </c>
      <c r="H15" s="45">
        <v>985928840.70000005</v>
      </c>
      <c r="I15" s="46">
        <f>'[1]T-16.2'!E12</f>
        <v>815848592.92000008</v>
      </c>
      <c r="J15" s="46">
        <f>'[1]T-16.3'!E13</f>
        <v>1065160596.6400001</v>
      </c>
      <c r="K15" s="21"/>
      <c r="L15" s="47" t="s">
        <v>24</v>
      </c>
    </row>
    <row r="16" spans="1:12" s="16" customFormat="1" ht="20.25" customHeight="1">
      <c r="A16" s="21"/>
      <c r="B16" s="21" t="s">
        <v>25</v>
      </c>
      <c r="C16" s="21"/>
      <c r="D16" s="49"/>
      <c r="E16" s="45">
        <v>1327443.31</v>
      </c>
      <c r="F16" s="48">
        <v>42104292.409999996</v>
      </c>
      <c r="G16" s="50">
        <v>71701056.620000005</v>
      </c>
      <c r="H16" s="45">
        <v>2011009.27</v>
      </c>
      <c r="I16" s="46">
        <f>'[1]T-16.2'!F12</f>
        <v>43100693.950000003</v>
      </c>
      <c r="J16" s="46">
        <f>'[1]T-16.3'!F13</f>
        <v>51409646.009999998</v>
      </c>
      <c r="K16" s="21"/>
      <c r="L16" s="21" t="s">
        <v>26</v>
      </c>
    </row>
    <row r="17" spans="1:12" s="16" customFormat="1" ht="20.25" customHeight="1">
      <c r="A17" s="21"/>
      <c r="B17" s="21" t="s">
        <v>27</v>
      </c>
      <c r="C17" s="21"/>
      <c r="D17" s="49"/>
      <c r="E17" s="45">
        <v>27744227.93</v>
      </c>
      <c r="F17" s="48">
        <v>47955912.960000001</v>
      </c>
      <c r="G17" s="50">
        <v>144922952.81</v>
      </c>
      <c r="H17" s="45">
        <v>25818010.149999999</v>
      </c>
      <c r="I17" s="46">
        <f>'[1]T-16.2'!G12</f>
        <v>37208479.890000001</v>
      </c>
      <c r="J17" s="46">
        <f>'[1]T-16.3'!G13</f>
        <v>34367785.770000003</v>
      </c>
      <c r="K17" s="21"/>
      <c r="L17" s="21" t="s">
        <v>28</v>
      </c>
    </row>
    <row r="18" spans="1:12" s="16" customFormat="1" ht="20.25" customHeight="1">
      <c r="A18" s="21"/>
      <c r="B18" s="21" t="s">
        <v>29</v>
      </c>
      <c r="C18" s="21"/>
      <c r="D18" s="49"/>
      <c r="E18" s="51">
        <v>0</v>
      </c>
      <c r="F18" s="52">
        <v>27907663.75</v>
      </c>
      <c r="G18" s="50">
        <v>81138388.079999998</v>
      </c>
      <c r="H18" s="51">
        <v>0</v>
      </c>
      <c r="I18" s="46">
        <f>'[1]T-16.2'!H12</f>
        <v>51588185.859999999</v>
      </c>
      <c r="J18" s="46">
        <f>'[1]T-16.3'!H13</f>
        <v>72802681.340000004</v>
      </c>
      <c r="K18" s="21"/>
      <c r="L18" s="21" t="s">
        <v>30</v>
      </c>
    </row>
    <row r="19" spans="1:12" s="16" customFormat="1" ht="20.25" customHeight="1">
      <c r="A19" s="21"/>
      <c r="B19" s="21" t="s">
        <v>31</v>
      </c>
      <c r="C19" s="21"/>
      <c r="D19" s="49"/>
      <c r="E19" s="45">
        <v>5627044.04</v>
      </c>
      <c r="F19" s="48">
        <v>6573579.2400000002</v>
      </c>
      <c r="G19" s="50">
        <v>15561499.140000001</v>
      </c>
      <c r="H19" s="45">
        <v>7089610.75</v>
      </c>
      <c r="I19" s="46">
        <f>'[1]T-16.2'!I12</f>
        <v>46414908.740000002</v>
      </c>
      <c r="J19" s="46">
        <f>'[1]T-16.3'!I13</f>
        <v>11419137.220000001</v>
      </c>
      <c r="K19" s="21"/>
      <c r="L19" s="21" t="s">
        <v>32</v>
      </c>
    </row>
    <row r="20" spans="1:12" s="16" customFormat="1" ht="20.25" customHeight="1">
      <c r="A20" s="21" t="s">
        <v>33</v>
      </c>
      <c r="B20" s="21"/>
      <c r="C20" s="21"/>
      <c r="D20" s="49"/>
      <c r="E20" s="45">
        <v>237767358.31999999</v>
      </c>
      <c r="F20" s="48">
        <v>1128943154.71</v>
      </c>
      <c r="G20" s="50">
        <v>645013740.21000004</v>
      </c>
      <c r="H20" s="45">
        <v>91158921</v>
      </c>
      <c r="I20" s="46">
        <f>'[1]T-16.2'!J12</f>
        <v>845698660.44999993</v>
      </c>
      <c r="J20" s="46">
        <f>'[1]T-16.3'!J13</f>
        <v>751178088.78999996</v>
      </c>
      <c r="K20" s="21" t="s">
        <v>34</v>
      </c>
      <c r="L20" s="21"/>
    </row>
    <row r="21" spans="1:12" s="16" customFormat="1" ht="20.25" customHeight="1">
      <c r="A21" s="38" t="s">
        <v>35</v>
      </c>
      <c r="B21" s="38"/>
      <c r="C21" s="38"/>
      <c r="D21" s="39"/>
      <c r="E21" s="40">
        <f>SUM(E22:E24)</f>
        <v>885675315.03999996</v>
      </c>
      <c r="F21" s="53">
        <f>SUM(F22:F24)</f>
        <v>2013206548.8899999</v>
      </c>
      <c r="G21" s="54">
        <f>SUM(G22:G24)</f>
        <v>2149777549.5900002</v>
      </c>
      <c r="H21" s="54">
        <v>1069524856.63</v>
      </c>
      <c r="I21" s="41">
        <f>SUM(I22:I24)</f>
        <v>2138820399.95</v>
      </c>
      <c r="J21" s="41">
        <f>SUM(J22:J24)</f>
        <v>2147604438.6099997</v>
      </c>
      <c r="K21" s="42" t="s">
        <v>36</v>
      </c>
      <c r="L21" s="38"/>
    </row>
    <row r="22" spans="1:12" s="16" customFormat="1" ht="20.25" customHeight="1">
      <c r="A22" s="55" t="s">
        <v>37</v>
      </c>
      <c r="B22" s="55"/>
      <c r="C22" s="55"/>
      <c r="D22" s="56"/>
      <c r="E22" s="45">
        <v>333516052.5</v>
      </c>
      <c r="F22" s="48">
        <v>1461607632.8299999</v>
      </c>
      <c r="G22" s="50">
        <v>1592021087.05</v>
      </c>
      <c r="H22" s="50">
        <v>539218009.79999995</v>
      </c>
      <c r="I22" s="46">
        <f>'[1]T-16.2'!K12</f>
        <v>1624829909.5700002</v>
      </c>
      <c r="J22" s="57">
        <f>'[1]T-16.3'!K13</f>
        <v>1697779520.5499997</v>
      </c>
      <c r="K22" s="47" t="s">
        <v>38</v>
      </c>
      <c r="L22" s="47"/>
    </row>
    <row r="23" spans="1:12" s="16" customFormat="1" ht="20.25" customHeight="1">
      <c r="A23" s="34" t="s">
        <v>39</v>
      </c>
      <c r="B23" s="34"/>
      <c r="C23" s="34"/>
      <c r="D23" s="44"/>
      <c r="E23" s="45">
        <v>483732565.24000001</v>
      </c>
      <c r="F23" s="48">
        <v>324140926.19999999</v>
      </c>
      <c r="G23" s="50">
        <v>454688133.67000002</v>
      </c>
      <c r="H23" s="50">
        <v>483969982.07999998</v>
      </c>
      <c r="I23" s="46">
        <f>'[1]T-16.2'!L12</f>
        <v>288974671.65999997</v>
      </c>
      <c r="J23" s="57">
        <f>'[1]T-16.3'!L13</f>
        <v>346188712.07000005</v>
      </c>
      <c r="K23" s="47" t="s">
        <v>40</v>
      </c>
      <c r="L23" s="47"/>
    </row>
    <row r="24" spans="1:12" s="16" customFormat="1" ht="20.25" customHeight="1">
      <c r="A24" s="47" t="s">
        <v>41</v>
      </c>
      <c r="B24" s="24"/>
      <c r="C24" s="43"/>
      <c r="D24" s="44"/>
      <c r="E24" s="45">
        <v>68426697.299999997</v>
      </c>
      <c r="F24" s="48">
        <v>227457989.86000001</v>
      </c>
      <c r="G24" s="50">
        <v>103068328.87</v>
      </c>
      <c r="H24" s="50">
        <v>46336864.75</v>
      </c>
      <c r="I24" s="46">
        <f>'[1]T-16.2'!M12</f>
        <v>225015818.71999994</v>
      </c>
      <c r="J24" s="57">
        <f>'[1]T-16.3'!M13</f>
        <v>103636205.98999999</v>
      </c>
      <c r="K24" s="47" t="s">
        <v>42</v>
      </c>
      <c r="L24" s="43"/>
    </row>
    <row r="25" spans="1:12" s="21" customFormat="1" ht="3" customHeight="1">
      <c r="A25" s="58"/>
      <c r="B25" s="59"/>
      <c r="C25" s="59"/>
      <c r="D25" s="60"/>
      <c r="E25" s="60"/>
      <c r="F25" s="60"/>
      <c r="G25" s="60"/>
      <c r="H25" s="30"/>
      <c r="I25" s="30"/>
      <c r="J25" s="30"/>
      <c r="K25" s="61"/>
      <c r="L25" s="59"/>
    </row>
    <row r="26" spans="1:12" s="16" customFormat="1" ht="3" customHeight="1">
      <c r="A26" s="24"/>
      <c r="B26" s="43"/>
      <c r="C26" s="43"/>
      <c r="D26" s="43"/>
      <c r="E26" s="43"/>
      <c r="F26" s="43"/>
      <c r="G26" s="43"/>
      <c r="H26" s="21"/>
      <c r="I26" s="21"/>
      <c r="J26" s="21"/>
      <c r="K26" s="47"/>
      <c r="L26" s="43"/>
    </row>
    <row r="27" spans="1:12" s="63" customFormat="1" ht="17.25">
      <c r="A27" s="62"/>
      <c r="B27" s="63" t="s">
        <v>43</v>
      </c>
      <c r="I27" s="64"/>
      <c r="J27" s="64"/>
      <c r="K27" s="64"/>
      <c r="L27" s="62"/>
    </row>
    <row r="28" spans="1:12" s="63" customFormat="1" ht="17.25">
      <c r="B28" s="63" t="s">
        <v>44</v>
      </c>
      <c r="I28" s="64"/>
      <c r="J28" s="64"/>
    </row>
    <row r="29" spans="1:12" s="16" customFormat="1" ht="17.25"/>
    <row r="30" spans="1:12" s="16" customFormat="1" ht="17.25"/>
    <row r="31" spans="1:12" s="16" customFormat="1" ht="17.25"/>
    <row r="32" spans="1:12" s="16" customFormat="1" ht="17.25"/>
    <row r="33" s="16" customFormat="1" ht="17.25"/>
    <row r="34" s="16" customFormat="1" ht="17.25"/>
    <row r="35" s="16" customFormat="1" ht="17.25"/>
    <row r="36" s="16" customFormat="1" ht="17.25"/>
    <row r="37" s="16" customFormat="1" ht="17.25"/>
    <row r="38" s="16" customFormat="1" ht="17.25"/>
  </sheetData>
  <mergeCells count="8">
    <mergeCell ref="A22:D22"/>
    <mergeCell ref="A6:D11"/>
    <mergeCell ref="E6:G6"/>
    <mergeCell ref="H6:J6"/>
    <mergeCell ref="A13:D13"/>
    <mergeCell ref="K13:L13"/>
    <mergeCell ref="A21:D21"/>
    <mergeCell ref="K21:L21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T-16.1</vt:lpstr>
      <vt:lpstr>'T-16.1'!Print_Area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 nso</dc:creator>
  <cp:lastModifiedBy>nso nso</cp:lastModifiedBy>
  <dcterms:created xsi:type="dcterms:W3CDTF">2016-01-19T02:34:59Z</dcterms:created>
  <dcterms:modified xsi:type="dcterms:W3CDTF">2016-01-19T02:35:10Z</dcterms:modified>
</cp:coreProperties>
</file>