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2" windowWidth="7260" windowHeight="4068"/>
  </bookViews>
  <sheets>
    <sheet name="ตาราง1" sheetId="1" r:id="rId1"/>
  </sheets>
  <calcPr calcId="145621"/>
</workbook>
</file>

<file path=xl/calcChain.xml><?xml version="1.0" encoding="utf-8"?>
<calcChain xmlns="http://schemas.openxmlformats.org/spreadsheetml/2006/main">
  <c r="B27" i="1" l="1"/>
  <c r="B7" i="1"/>
  <c r="B8" i="1"/>
  <c r="B9" i="1"/>
  <c r="B10" i="1"/>
  <c r="B13" i="1"/>
  <c r="B14" i="1"/>
  <c r="B15" i="1"/>
  <c r="C21" i="1" l="1"/>
  <c r="E21" i="1"/>
  <c r="F21" i="1"/>
  <c r="E28" i="1" l="1"/>
  <c r="E19" i="1"/>
  <c r="E20" i="1"/>
  <c r="E24" i="1"/>
  <c r="E25" i="1"/>
  <c r="E26" i="1"/>
  <c r="E18" i="1"/>
  <c r="E12" i="1"/>
  <c r="E23" i="1" l="1"/>
  <c r="E17" i="1" s="1"/>
  <c r="B12" i="1"/>
  <c r="D28" i="1" l="1"/>
  <c r="D6" i="1"/>
  <c r="B6" i="1" s="1"/>
  <c r="D23" i="1" l="1"/>
  <c r="D21" i="1"/>
  <c r="B21" i="1" s="1"/>
  <c r="D26" i="1"/>
  <c r="D25" i="1"/>
  <c r="D20" i="1"/>
  <c r="D24" i="1"/>
  <c r="D19" i="1"/>
  <c r="D18" i="1"/>
  <c r="D17" i="1" s="1"/>
  <c r="C28" i="1" l="1"/>
  <c r="B28" i="1" s="1"/>
  <c r="C26" i="1"/>
  <c r="B26" i="1" s="1"/>
  <c r="C25" i="1"/>
  <c r="B25" i="1" s="1"/>
  <c r="C24" i="1"/>
  <c r="B24" i="1" s="1"/>
  <c r="C23" i="1"/>
  <c r="B23" i="1" s="1"/>
  <c r="C20" i="1"/>
  <c r="B20" i="1" s="1"/>
  <c r="C19" i="1"/>
  <c r="B19" i="1" s="1"/>
  <c r="C18" i="1"/>
  <c r="B18" i="1" s="1"/>
  <c r="C17" i="1"/>
  <c r="B17" i="1" s="1"/>
</calcChain>
</file>

<file path=xl/sharedStrings.xml><?xml version="1.0" encoding="utf-8"?>
<sst xmlns="http://schemas.openxmlformats.org/spreadsheetml/2006/main" count="42" uniqueCount="23">
  <si>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</si>
  <si>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</si>
  <si>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</si>
  <si>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</si>
  <si>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</si>
  <si>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</si>
  <si>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</si>
  <si>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</si>
  <si>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</si>
  <si>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</si>
  <si>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-</t>
  </si>
  <si>
    <t xml:space="preserve"> -</t>
  </si>
  <si>
    <t>อัตราการว่างงาน</t>
  </si>
  <si>
    <t>ปี 2557</t>
  </si>
  <si>
    <t xml:space="preserve">ตารางที่ 1 จำนวนและร้อยละของประชากรอายุ 15 ปีขึ้นไป จำแนกตามสถานภาพแรงงานและเพศ </t>
  </si>
  <si>
    <t>ไตรมาส 1</t>
  </si>
  <si>
    <t>ไตรมาส 2</t>
  </si>
  <si>
    <t>ไตรมาส 3</t>
  </si>
  <si>
    <t>ไตรมาส 4</t>
  </si>
  <si>
    <t>หมายเหตุ : -- มีจำนวนเล็กน้อย</t>
  </si>
  <si>
    <t>ร้อยละ</t>
  </si>
  <si>
    <t>จำนวน</t>
  </si>
  <si>
    <t>เฉลี่ยต่อปี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</si>
</sst>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4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7" fillId="0" borderId="0" xfId="0" applyFont="1"/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3" fontId="5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3" fontId="7" fillId="0" borderId="0" xfId="0" applyNumberFormat="1" applyFont="1"/>
    <xf numFmtId="188" fontId="8" fillId="0" borderId="0" xfId="0" applyNumberFormat="1" applyFont="1"/>
    <xf numFmtId="188" fontId="7" fillId="0" borderId="0" xfId="0" applyNumberFormat="1" applyFont="1" applyAlignment="1">
      <alignment horizontal="right"/>
    </xf>
    <xf numFmtId="188" fontId="7" fillId="0" borderId="0" xfId="0" applyNumberFormat="1" applyFont="1"/>
    <xf numFmtId="188" fontId="7" fillId="0" borderId="0" xfId="0" applyNumberFormat="1" applyFont="1" applyBorder="1"/>
    <xf numFmtId="0" fontId="7" fillId="0" borderId="0" xfId="0" applyFont="1" applyBorder="1"/>
    <xf numFmtId="3" fontId="5" fillId="0" borderId="0" xfId="0" applyNumberFormat="1" applyFont="1" applyAlignment="1"/>
    <xf numFmtId="0" fontId="10" fillId="0" borderId="0" xfId="4" applyFont="1" applyBorder="1" applyAlignment="1">
      <alignment vertical="center"/>
    </xf>
    <xf numFmtId="0" fontId="9" fillId="0" borderId="0" xfId="4" applyFont="1" applyBorder="1"/>
    <xf numFmtId="0" fontId="9" fillId="0" borderId="0" xfId="4" applyFont="1" applyBorder="1" applyAlignment="1" applyProtection="1">
      <alignment horizontal="left" vertical="center"/>
    </xf>
    <xf numFmtId="187" fontId="9" fillId="0" borderId="0" xfId="4" applyNumberFormat="1" applyFont="1" applyBorder="1" applyAlignment="1" applyProtection="1">
      <alignment horizontal="left" vertical="center"/>
    </xf>
    <xf numFmtId="188" fontId="9" fillId="0" borderId="0" xfId="4" applyNumberFormat="1" applyFont="1" applyAlignment="1">
      <alignment horizontal="right"/>
    </xf>
    <xf numFmtId="3" fontId="9" fillId="0" borderId="0" xfId="0" applyNumberFormat="1" applyFont="1" applyFill="1" applyBorder="1" applyAlignment="1">
      <alignment horizontal="right" vertical="center"/>
    </xf>
    <xf numFmtId="188" fontId="7" fillId="0" borderId="2" xfId="0" applyNumberFormat="1" applyFont="1" applyBorder="1"/>
    <xf numFmtId="0" fontId="11" fillId="0" borderId="0" xfId="0" applyFont="1" applyAlignment="1">
      <alignment vertical="center"/>
    </xf>
    <xf numFmtId="187" fontId="8" fillId="0" borderId="0" xfId="0" applyNumberFormat="1" applyFont="1"/>
    <xf numFmtId="187" fontId="9" fillId="0" borderId="0" xfId="0" applyNumberFormat="1" applyFont="1" applyAlignment="1">
      <alignment horizontal="right"/>
    </xf>
    <xf numFmtId="187" fontId="9" fillId="0" borderId="0" xfId="0" applyNumberFormat="1" applyFont="1" applyFill="1" applyAlignment="1">
      <alignment horizontal="right"/>
    </xf>
    <xf numFmtId="187" fontId="7" fillId="0" borderId="0" xfId="0" applyNumberFormat="1" applyFont="1"/>
    <xf numFmtId="0" fontId="7" fillId="0" borderId="0" xfId="0" applyFont="1" applyAlignment="1">
      <alignment horizontal="left"/>
    </xf>
    <xf numFmtId="188" fontId="7" fillId="0" borderId="0" xfId="0" applyNumberFormat="1" applyFont="1" applyAlignment="1"/>
    <xf numFmtId="187" fontId="5" fillId="0" borderId="0" xfId="4" applyNumberFormat="1" applyFont="1" applyBorder="1" applyAlignment="1" applyProtection="1">
      <alignment horizontal="left" vertical="center"/>
    </xf>
    <xf numFmtId="187" fontId="5" fillId="0" borderId="0" xfId="0" applyNumberFormat="1" applyFont="1" applyAlignment="1">
      <alignment horizontal="right"/>
    </xf>
    <xf numFmtId="187" fontId="5" fillId="0" borderId="0" xfId="0" applyNumberFormat="1" applyFont="1" applyFill="1" applyAlignment="1">
      <alignment horizontal="right"/>
    </xf>
    <xf numFmtId="0" fontId="5" fillId="0" borderId="0" xfId="4" applyFont="1" applyBorder="1" applyAlignment="1" applyProtection="1">
      <alignment horizontal="left" vertical="center"/>
    </xf>
    <xf numFmtId="0" fontId="9" fillId="0" borderId="2" xfId="4" applyFont="1" applyBorder="1"/>
    <xf numFmtId="189" fontId="7" fillId="0" borderId="0" xfId="6" applyNumberFormat="1" applyFont="1"/>
    <xf numFmtId="0" fontId="5" fillId="0" borderId="0" xfId="4" applyFont="1" applyBorder="1" applyAlignment="1">
      <alignment horizontal="left" vertical="center"/>
    </xf>
    <xf numFmtId="0" fontId="13" fillId="0" borderId="0" xfId="4" applyFont="1" applyBorder="1" applyAlignment="1" applyProtection="1">
      <alignment horizontal="left" vertical="center"/>
    </xf>
    <xf numFmtId="0" fontId="5" fillId="0" borderId="2" xfId="4" applyFont="1" applyBorder="1" applyAlignment="1">
      <alignment horizontal="center" vertical="center"/>
    </xf>
    <xf numFmtId="189" fontId="8" fillId="0" borderId="0" xfId="6" applyNumberFormat="1" applyFont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5" fillId="0" borderId="3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9"/>
  <sheetViews>
    <sheetView tabSelected="1" topLeftCell="A16" workbookViewId="0">
      <selection activeCell="B6" sqref="B6"/>
    </sheetView>
  </sheetViews>
  <sheetFormatPr defaultColWidth="9.09765625" defaultRowHeight="20.399999999999999"/>
  <cols>
    <col min="1" max="1" width="22.09765625" style="1" customWidth="1"/>
    <col min="2" max="2" width="12.3984375" style="1" customWidth="1"/>
    <col min="3" max="6" width="10" style="1" customWidth="1"/>
    <col min="7" max="9" width="9.09765625" style="1"/>
    <col min="10" max="10" width="12.3984375" style="1" bestFit="1" customWidth="1"/>
    <col min="11" max="16384" width="9.09765625" style="1"/>
  </cols>
  <sheetData>
    <row r="1" spans="1:10" ht="21">
      <c r="A1" s="4" t="s">
        <v>14</v>
      </c>
      <c r="B1" s="4"/>
      <c r="C1" s="4"/>
      <c r="D1" s="4"/>
      <c r="E1" s="4"/>
    </row>
    <row r="2" spans="1:10" ht="11.25" customHeight="1">
      <c r="A2" s="5"/>
      <c r="B2" s="5"/>
      <c r="C2" s="6"/>
      <c r="D2" s="6"/>
      <c r="E2" s="6"/>
    </row>
    <row r="3" spans="1:10" s="3" customFormat="1" ht="17.399999999999999">
      <c r="A3" s="44" t="s">
        <v>0</v>
      </c>
      <c r="B3" s="46" t="s">
        <v>13</v>
      </c>
      <c r="C3" s="47"/>
      <c r="D3" s="47"/>
      <c r="E3" s="47"/>
      <c r="F3" s="48"/>
    </row>
    <row r="4" spans="1:10" s="3" customFormat="1" ht="17.399999999999999">
      <c r="A4" s="45"/>
      <c r="B4" s="41" t="s">
        <v>22</v>
      </c>
      <c r="C4" s="8" t="s">
        <v>15</v>
      </c>
      <c r="D4" s="8" t="s">
        <v>16</v>
      </c>
      <c r="E4" s="8" t="s">
        <v>17</v>
      </c>
      <c r="F4" s="8" t="s">
        <v>18</v>
      </c>
    </row>
    <row r="5" spans="1:10" s="3" customFormat="1" ht="17.399999999999999">
      <c r="B5" s="49" t="s">
        <v>21</v>
      </c>
      <c r="C5" s="49"/>
      <c r="D5" s="49"/>
      <c r="E5" s="49"/>
      <c r="F5" s="49"/>
    </row>
    <row r="6" spans="1:10" s="3" customFormat="1" ht="18.75" customHeight="1">
      <c r="A6" s="39" t="s">
        <v>0</v>
      </c>
      <c r="B6" s="42">
        <f>(C6+D6+E6+F6)/4</f>
        <v>442265.75</v>
      </c>
      <c r="C6" s="18">
        <v>441471</v>
      </c>
      <c r="D6" s="7">
        <f>D7+D12</f>
        <v>442001</v>
      </c>
      <c r="E6" s="7">
        <v>442487</v>
      </c>
      <c r="F6" s="7">
        <v>443104</v>
      </c>
      <c r="J6" s="38"/>
    </row>
    <row r="7" spans="1:10" s="3" customFormat="1" ht="18.75" customHeight="1">
      <c r="A7" s="19" t="s">
        <v>1</v>
      </c>
      <c r="B7" s="42">
        <f t="shared" ref="B7:B28" si="0">(C7+D7+E7+F7)/4</f>
        <v>317311.36249999999</v>
      </c>
      <c r="C7" s="11">
        <v>317806.36</v>
      </c>
      <c r="D7" s="9">
        <v>306248.84000000003</v>
      </c>
      <c r="E7" s="11">
        <v>312917.34999999998</v>
      </c>
      <c r="F7" s="12">
        <v>332272.90000000002</v>
      </c>
    </row>
    <row r="8" spans="1:10" s="3" customFormat="1" ht="18.75" customHeight="1">
      <c r="A8" s="20" t="s">
        <v>2</v>
      </c>
      <c r="B8" s="42">
        <f t="shared" si="0"/>
        <v>317311.36249999999</v>
      </c>
      <c r="C8" s="11">
        <v>317806.36</v>
      </c>
      <c r="D8" s="9">
        <v>306248.84000000003</v>
      </c>
      <c r="E8" s="11">
        <v>312917.34999999998</v>
      </c>
      <c r="F8" s="12">
        <v>332272.90000000002</v>
      </c>
    </row>
    <row r="9" spans="1:10" s="3" customFormat="1" ht="18.75" customHeight="1">
      <c r="A9" s="21" t="s">
        <v>3</v>
      </c>
      <c r="B9" s="42">
        <f t="shared" si="0"/>
        <v>312148.97750000004</v>
      </c>
      <c r="C9" s="11">
        <v>312537.34000000003</v>
      </c>
      <c r="D9" s="9">
        <v>300924.68</v>
      </c>
      <c r="E9" s="11">
        <v>306531.78000000003</v>
      </c>
      <c r="F9" s="12">
        <v>328602.11</v>
      </c>
    </row>
    <row r="10" spans="1:10" s="3" customFormat="1" ht="18.75" customHeight="1">
      <c r="A10" s="21" t="s">
        <v>4</v>
      </c>
      <c r="B10" s="42">
        <f t="shared" si="0"/>
        <v>5162.3850000000002</v>
      </c>
      <c r="C10" s="11">
        <v>5269.02</v>
      </c>
      <c r="D10" s="9">
        <v>5324.16</v>
      </c>
      <c r="E10" s="11">
        <v>6385.57</v>
      </c>
      <c r="F10" s="12">
        <v>3670.79</v>
      </c>
    </row>
    <row r="11" spans="1:10" s="3" customFormat="1" ht="18.75" customHeight="1">
      <c r="A11" s="20" t="s">
        <v>5</v>
      </c>
      <c r="B11" s="42" t="s">
        <v>10</v>
      </c>
      <c r="C11" s="24" t="s">
        <v>11</v>
      </c>
      <c r="D11" s="24" t="s">
        <v>11</v>
      </c>
      <c r="E11" s="24" t="s">
        <v>11</v>
      </c>
      <c r="F11" s="24" t="s">
        <v>11</v>
      </c>
    </row>
    <row r="12" spans="1:10" s="3" customFormat="1" ht="18.75" customHeight="1">
      <c r="A12" s="21" t="s">
        <v>6</v>
      </c>
      <c r="B12" s="42">
        <f t="shared" si="0"/>
        <v>124954.4425</v>
      </c>
      <c r="C12" s="11">
        <v>123664.64</v>
      </c>
      <c r="D12" s="9">
        <v>135752.16</v>
      </c>
      <c r="E12" s="11">
        <f>SUM(E13:E15)</f>
        <v>129569.87</v>
      </c>
      <c r="F12" s="12">
        <v>110831.1</v>
      </c>
    </row>
    <row r="13" spans="1:10" s="3" customFormat="1" ht="18.75" customHeight="1">
      <c r="A13" s="21" t="s">
        <v>7</v>
      </c>
      <c r="B13" s="42">
        <f t="shared" si="0"/>
        <v>43827.619999999995</v>
      </c>
      <c r="C13" s="11">
        <v>38520.31</v>
      </c>
      <c r="D13" s="9">
        <v>48745.17</v>
      </c>
      <c r="E13" s="11">
        <v>48510</v>
      </c>
      <c r="F13" s="12">
        <v>39535</v>
      </c>
    </row>
    <row r="14" spans="1:10" s="3" customFormat="1" ht="18.75" customHeight="1">
      <c r="A14" s="22" t="s">
        <v>8</v>
      </c>
      <c r="B14" s="42">
        <f t="shared" si="0"/>
        <v>40242.99</v>
      </c>
      <c r="C14" s="11">
        <v>43929</v>
      </c>
      <c r="D14" s="9">
        <v>43427.6</v>
      </c>
      <c r="E14" s="11">
        <v>40776.49</v>
      </c>
      <c r="F14" s="12">
        <v>32838.870000000003</v>
      </c>
    </row>
    <row r="15" spans="1:10" s="3" customFormat="1" ht="18.75" customHeight="1">
      <c r="A15" s="20" t="s">
        <v>9</v>
      </c>
      <c r="B15" s="42">
        <f t="shared" si="0"/>
        <v>40883.857499999998</v>
      </c>
      <c r="C15" s="12">
        <v>41216.01</v>
      </c>
      <c r="D15" s="10">
        <v>43579.39</v>
      </c>
      <c r="E15" s="10">
        <v>40283.379999999997</v>
      </c>
      <c r="F15" s="10">
        <v>38456.65</v>
      </c>
    </row>
    <row r="16" spans="1:10" s="3" customFormat="1" ht="18.75" customHeight="1">
      <c r="A16" s="22"/>
      <c r="B16" s="43" t="s">
        <v>20</v>
      </c>
      <c r="C16" s="43"/>
      <c r="D16" s="43"/>
      <c r="E16" s="43"/>
      <c r="F16" s="43"/>
    </row>
    <row r="17" spans="1:6" s="3" customFormat="1" ht="17.399999999999999">
      <c r="A17" s="33" t="s">
        <v>0</v>
      </c>
      <c r="B17" s="42">
        <f t="shared" si="0"/>
        <v>100.00001242974369</v>
      </c>
      <c r="C17" s="34">
        <f>C6/C6*100</f>
        <v>100</v>
      </c>
      <c r="D17" s="35">
        <f>SUM(D18+D23)</f>
        <v>100</v>
      </c>
      <c r="E17" s="34">
        <f>SUM(E18+E23)</f>
        <v>100.00004971897479</v>
      </c>
      <c r="F17" s="27">
        <v>100</v>
      </c>
    </row>
    <row r="18" spans="1:6" s="3" customFormat="1" ht="17.399999999999999">
      <c r="A18" s="22" t="s">
        <v>1</v>
      </c>
      <c r="B18" s="42">
        <f t="shared" si="0"/>
        <v>71.745097013601224</v>
      </c>
      <c r="C18" s="28">
        <f>C7/C6*100</f>
        <v>71.988049045124143</v>
      </c>
      <c r="D18" s="29">
        <f>D7/$D$6*100</f>
        <v>69.28691111558571</v>
      </c>
      <c r="E18" s="28">
        <f>E7/$E$6*100</f>
        <v>70.717862897667047</v>
      </c>
      <c r="F18" s="30">
        <v>74.987564996028027</v>
      </c>
    </row>
    <row r="19" spans="1:6" s="3" customFormat="1" ht="17.399999999999999">
      <c r="A19" s="21" t="s">
        <v>2</v>
      </c>
      <c r="B19" s="42">
        <f t="shared" si="0"/>
        <v>71.745097013601224</v>
      </c>
      <c r="C19" s="28">
        <f>C8/C6*100</f>
        <v>71.988049045124143</v>
      </c>
      <c r="D19" s="29">
        <f t="shared" ref="D19:D26" si="1">D8/$D$6*100</f>
        <v>69.28691111558571</v>
      </c>
      <c r="E19" s="28">
        <f t="shared" ref="E19:E26" si="2">E8/$E$6*100</f>
        <v>70.717862897667047</v>
      </c>
      <c r="F19" s="30">
        <v>74.987564996028027</v>
      </c>
    </row>
    <row r="20" spans="1:6" s="3" customFormat="1" ht="17.399999999999999">
      <c r="A20" s="21" t="s">
        <v>3</v>
      </c>
      <c r="B20" s="42">
        <f t="shared" si="0"/>
        <v>70.577694984283639</v>
      </c>
      <c r="C20" s="28">
        <f>C9/C6*100</f>
        <v>70.794534635344121</v>
      </c>
      <c r="D20" s="29">
        <f t="shared" si="1"/>
        <v>68.082352754858022</v>
      </c>
      <c r="E20" s="28">
        <f t="shared" si="2"/>
        <v>69.274753834575947</v>
      </c>
      <c r="F20" s="30">
        <v>74.159138712356466</v>
      </c>
    </row>
    <row r="21" spans="1:6" s="3" customFormat="1" ht="17.399999999999999">
      <c r="A21" s="3" t="s">
        <v>4</v>
      </c>
      <c r="B21" s="42">
        <f t="shared" si="0"/>
        <v>1.1674020293175984</v>
      </c>
      <c r="C21" s="32">
        <f t="shared" ref="C21:F21" si="3">C10/C6*100</f>
        <v>1.193514409780031</v>
      </c>
      <c r="D21" s="32">
        <f t="shared" si="3"/>
        <v>1.2045583607276906</v>
      </c>
      <c r="E21" s="32">
        <f t="shared" si="3"/>
        <v>1.443109063091119</v>
      </c>
      <c r="F21" s="32">
        <f t="shared" si="3"/>
        <v>0.82842628367155347</v>
      </c>
    </row>
    <row r="22" spans="1:6" s="3" customFormat="1" ht="17.399999999999999">
      <c r="A22" s="31" t="s">
        <v>5</v>
      </c>
      <c r="B22" s="42" t="s">
        <v>10</v>
      </c>
      <c r="C22" s="14" t="s">
        <v>10</v>
      </c>
      <c r="D22" s="14" t="s">
        <v>11</v>
      </c>
      <c r="E22" s="14" t="s">
        <v>11</v>
      </c>
      <c r="F22" s="14" t="s">
        <v>10</v>
      </c>
    </row>
    <row r="23" spans="1:6" s="3" customFormat="1" ht="17.399999999999999">
      <c r="A23" s="19" t="s">
        <v>6</v>
      </c>
      <c r="B23" s="42">
        <f t="shared" si="0"/>
        <v>28.25491541614247</v>
      </c>
      <c r="C23" s="15">
        <f>C12/C6*100</f>
        <v>28.011950954875857</v>
      </c>
      <c r="D23" s="15">
        <f t="shared" si="1"/>
        <v>30.71308888441429</v>
      </c>
      <c r="E23" s="15">
        <f t="shared" si="2"/>
        <v>29.282186821307743</v>
      </c>
      <c r="F23" s="15">
        <v>25.012435003971984</v>
      </c>
    </row>
    <row r="24" spans="1:6" s="3" customFormat="1" ht="17.399999999999999">
      <c r="A24" s="20" t="s">
        <v>7</v>
      </c>
      <c r="B24" s="42">
        <f t="shared" si="0"/>
        <v>9.9097644414341488</v>
      </c>
      <c r="C24" s="15">
        <f>C13/C6*100</f>
        <v>8.7254451594781983</v>
      </c>
      <c r="D24" s="15">
        <f t="shared" si="1"/>
        <v>11.028294053633363</v>
      </c>
      <c r="E24" s="15">
        <f t="shared" si="2"/>
        <v>10.963033942240111</v>
      </c>
      <c r="F24" s="15">
        <v>8.9222846103849207</v>
      </c>
    </row>
    <row r="25" spans="1:6" s="3" customFormat="1" ht="17.399999999999999">
      <c r="A25" s="21" t="s">
        <v>8</v>
      </c>
      <c r="B25" s="42">
        <f t="shared" si="0"/>
        <v>9.100554490554682</v>
      </c>
      <c r="C25" s="15">
        <f>C14/C6*100</f>
        <v>9.9505969814551793</v>
      </c>
      <c r="D25" s="15">
        <f t="shared" si="1"/>
        <v>9.825226639758732</v>
      </c>
      <c r="E25" s="15">
        <f t="shared" si="2"/>
        <v>9.2152967205816214</v>
      </c>
      <c r="F25" s="15">
        <v>7.4110976204231971</v>
      </c>
    </row>
    <row r="26" spans="1:6" s="3" customFormat="1" ht="17.399999999999999">
      <c r="A26" s="21" t="s">
        <v>9</v>
      </c>
      <c r="B26" s="42">
        <f t="shared" si="0"/>
        <v>9.2446022680846145</v>
      </c>
      <c r="C26" s="15">
        <f>C15/C6*100</f>
        <v>9.3360628444450491</v>
      </c>
      <c r="D26" s="15">
        <f t="shared" si="1"/>
        <v>9.8595681910221913</v>
      </c>
      <c r="E26" s="15">
        <f t="shared" si="2"/>
        <v>9.1038561584860105</v>
      </c>
      <c r="F26" s="15">
        <v>8.6789218783852089</v>
      </c>
    </row>
    <row r="27" spans="1:6" s="3" customFormat="1" ht="6.75" customHeight="1">
      <c r="A27" s="37"/>
      <c r="B27" s="42">
        <f t="shared" si="0"/>
        <v>0</v>
      </c>
      <c r="C27" s="25"/>
      <c r="D27" s="25"/>
      <c r="E27" s="25"/>
      <c r="F27" s="25"/>
    </row>
    <row r="28" spans="1:6" s="3" customFormat="1" ht="17.399999999999999">
      <c r="A28" s="36" t="s">
        <v>12</v>
      </c>
      <c r="B28" s="42">
        <f t="shared" si="0"/>
        <v>1.6342747416696968</v>
      </c>
      <c r="C28" s="13">
        <f>(C10*100)/C7</f>
        <v>1.6579340954661828</v>
      </c>
      <c r="D28" s="13">
        <f>(D10*100)/D7</f>
        <v>1.7385078095316213</v>
      </c>
      <c r="E28" s="13">
        <f>E10/E8*100</f>
        <v>2.0406570616809838</v>
      </c>
      <c r="F28" s="13">
        <v>1.1000000000000001</v>
      </c>
    </row>
    <row r="29" spans="1:6" s="3" customFormat="1" ht="18.75" customHeight="1">
      <c r="A29" s="40" t="s">
        <v>19</v>
      </c>
      <c r="B29" s="40"/>
      <c r="C29" s="15"/>
      <c r="D29" s="15"/>
      <c r="E29" s="15"/>
      <c r="F29" s="15"/>
    </row>
    <row r="30" spans="1:6" s="3" customFormat="1" ht="18.75" customHeight="1">
      <c r="A30" s="22"/>
      <c r="B30" s="22"/>
      <c r="C30" s="23"/>
      <c r="D30" s="14"/>
      <c r="E30" s="15"/>
      <c r="F30" s="15"/>
    </row>
    <row r="31" spans="1:6" s="3" customFormat="1" ht="18.75" customHeight="1">
      <c r="A31" s="20"/>
      <c r="B31" s="20"/>
      <c r="C31" s="15"/>
      <c r="D31" s="15"/>
      <c r="E31" s="15"/>
      <c r="F31" s="15"/>
    </row>
    <row r="32" spans="1:6" s="3" customFormat="1" ht="18.75" customHeight="1">
      <c r="A32" s="22"/>
      <c r="B32" s="22"/>
      <c r="C32" s="15"/>
      <c r="D32" s="15"/>
      <c r="E32" s="15"/>
      <c r="F32" s="15"/>
    </row>
    <row r="33" spans="1:6" s="3" customFormat="1" ht="18.75" customHeight="1">
      <c r="A33" s="22"/>
      <c r="B33" s="22"/>
      <c r="C33" s="15"/>
      <c r="D33" s="15"/>
      <c r="E33" s="15"/>
      <c r="F33" s="15"/>
    </row>
    <row r="34" spans="1:6" s="3" customFormat="1" ht="18.75" customHeight="1">
      <c r="A34" s="22"/>
      <c r="B34" s="22"/>
      <c r="C34" s="15"/>
      <c r="D34" s="15"/>
      <c r="E34" s="15"/>
      <c r="F34" s="15"/>
    </row>
    <row r="35" spans="1:6" s="3" customFormat="1" ht="18.75" customHeight="1">
      <c r="A35" s="21"/>
      <c r="B35" s="21"/>
      <c r="C35" s="14"/>
      <c r="D35" s="14"/>
      <c r="E35" s="14"/>
      <c r="F35" s="15"/>
    </row>
    <row r="36" spans="1:6" s="3" customFormat="1" ht="18.75" customHeight="1">
      <c r="A36" s="21"/>
      <c r="B36" s="21"/>
      <c r="C36" s="16"/>
      <c r="D36" s="15"/>
      <c r="E36" s="15"/>
      <c r="F36" s="15"/>
    </row>
    <row r="37" spans="1:6" s="3" customFormat="1" ht="18.75" customHeight="1">
      <c r="A37" s="17"/>
      <c r="B37" s="17"/>
      <c r="C37" s="17"/>
      <c r="D37" s="17"/>
      <c r="E37" s="16"/>
      <c r="F37" s="17"/>
    </row>
    <row r="38" spans="1:6" s="3" customFormat="1" ht="18.75" customHeight="1">
      <c r="A38" s="26"/>
      <c r="B38" s="26"/>
    </row>
    <row r="39" spans="1:6" ht="18.75" customHeight="1">
      <c r="D39" s="2"/>
    </row>
  </sheetData>
  <mergeCells count="4">
    <mergeCell ref="B16:F16"/>
    <mergeCell ref="A3:A4"/>
    <mergeCell ref="B3:F3"/>
    <mergeCell ref="B5:F5"/>
  </mergeCells>
  <pageMargins left="0.43307086614173229" right="0.39370078740157483" top="0.86614173228346458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</cp:lastModifiedBy>
  <cp:lastPrinted>2016-01-07T09:37:13Z</cp:lastPrinted>
  <dcterms:created xsi:type="dcterms:W3CDTF">2014-02-26T23:21:30Z</dcterms:created>
  <dcterms:modified xsi:type="dcterms:W3CDTF">2016-02-17T09:35:13Z</dcterms:modified>
</cp:coreProperties>
</file>