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C27" i="7"/>
  <c r="B28"/>
  <c r="D22" l="1"/>
  <c r="D13"/>
  <c r="D9"/>
  <c r="D8" l="1"/>
  <c r="C9" l="1"/>
  <c r="B9" s="1"/>
  <c r="C13"/>
  <c r="B12"/>
  <c r="B11"/>
  <c r="B10"/>
  <c r="B14"/>
  <c r="B16"/>
  <c r="B15"/>
  <c r="D7" l="1"/>
  <c r="C8"/>
  <c r="B13"/>
  <c r="C7" l="1"/>
  <c r="B8"/>
  <c r="C28"/>
  <c r="G28" s="1"/>
  <c r="C26"/>
  <c r="C24"/>
  <c r="G24" s="1"/>
  <c r="C22"/>
  <c r="C23"/>
  <c r="G23" s="1"/>
  <c r="C19"/>
  <c r="D28"/>
  <c r="H28" s="1"/>
  <c r="D26"/>
  <c r="D24"/>
  <c r="H24" s="1"/>
  <c r="H22"/>
  <c r="D27"/>
  <c r="H27" s="1"/>
  <c r="D23"/>
  <c r="D19"/>
  <c r="C20"/>
  <c r="D20"/>
  <c r="C25"/>
  <c r="D25"/>
  <c r="C21"/>
  <c r="D21"/>
  <c r="B7"/>
  <c r="H23"/>
  <c r="G27"/>
  <c r="B19" l="1"/>
  <c r="B27"/>
  <c r="F27" s="1"/>
  <c r="B26"/>
  <c r="B24"/>
  <c r="F24" s="1"/>
  <c r="F28"/>
  <c r="B22"/>
  <c r="B23"/>
  <c r="F23" s="1"/>
  <c r="B21"/>
  <c r="B20"/>
  <c r="B25"/>
  <c r="G26"/>
  <c r="G25" s="1"/>
  <c r="H21"/>
  <c r="H20" s="1"/>
  <c r="H26"/>
  <c r="H25" s="1"/>
  <c r="G22"/>
  <c r="G21" s="1"/>
  <c r="G20" s="1"/>
  <c r="G19" l="1"/>
  <c r="H19"/>
  <c r="F26"/>
  <c r="F25" s="1"/>
  <c r="F22"/>
  <c r="F21" s="1"/>
  <c r="F20" s="1"/>
  <c r="F19" l="1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<sst xmlns="http://schemas.openxmlformats.org/spreadsheetml/2006/main" count="30" uniqueCount="20">
  <si>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</si>
  <si>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</si>
  <si>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</si>
  <si>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</si>
  <si>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</si>
  <si>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</si>
  <si>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</si>
  <si>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</si>
  <si>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</si>
  <si>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</si>
  <si>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</si>
  <si>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</si>
  <si>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</si>
  <si>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</si>
  <si>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</si>
  <si>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</si>
  <si>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</si>
  <si>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</si>
  <si>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</si>
  <si>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     เดือนมิถุนายน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</si>
</sst>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1"/>
  <sheetViews>
    <sheetView showGridLines="0" tabSelected="1" view="pageBreakPreview" topLeftCell="A15" zoomScale="110" zoomScaleNormal="90" zoomScaleSheetLayoutView="110" workbookViewId="0">
      <selection activeCell="J19" sqref="J19"/>
    </sheetView>
  </sheetViews>
  <sheetFormatPr defaultRowHeight="24" customHeight="1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>
      <c r="A1" s="24" t="s">
        <v>16</v>
      </c>
    </row>
    <row r="2" spans="1:10" ht="23.25">
      <c r="A2" s="2" t="s">
        <v>18</v>
      </c>
    </row>
    <row r="3" spans="1:10" ht="8.1" customHeight="1">
      <c r="A3" s="3"/>
      <c r="B3" s="3"/>
      <c r="C3" s="3"/>
      <c r="D3" s="3"/>
    </row>
    <row r="4" spans="1:10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>
      <c r="A5" s="1"/>
      <c r="B5" s="30" t="s">
        <v>15</v>
      </c>
      <c r="C5" s="30"/>
      <c r="D5" s="30"/>
      <c r="E5" s="6"/>
    </row>
    <row r="6" spans="1:10" s="10" customFormat="1" ht="6" customHeight="1">
      <c r="A6" s="7"/>
      <c r="C6" s="8"/>
      <c r="D6" s="8"/>
      <c r="E6" s="11"/>
    </row>
    <row r="7" spans="1:10" s="10" customFormat="1" ht="23.25">
      <c r="A7" s="7" t="s">
        <v>4</v>
      </c>
      <c r="B7" s="8">
        <f>C7+D7</f>
        <v>439608</v>
      </c>
      <c r="C7" s="9">
        <f>C8+C13</f>
        <v>216896</v>
      </c>
      <c r="D7" s="9">
        <f>D8+D13</f>
        <v>222712</v>
      </c>
      <c r="E7" s="9"/>
      <c r="F7" s="12"/>
      <c r="G7" s="12"/>
      <c r="H7" s="12"/>
      <c r="I7" s="12"/>
      <c r="J7" s="12"/>
    </row>
    <row r="8" spans="1:10" s="10" customFormat="1" ht="23.25">
      <c r="A8" s="10" t="s">
        <v>5</v>
      </c>
      <c r="B8" s="18">
        <f t="shared" ref="B8:B16" si="0">C8+D8</f>
        <v>318673</v>
      </c>
      <c r="C8" s="9">
        <f>C9+C12</f>
        <v>172344</v>
      </c>
      <c r="D8" s="9">
        <f>D9+D12</f>
        <v>146329</v>
      </c>
      <c r="E8" s="9"/>
      <c r="F8" s="12"/>
      <c r="G8" s="12"/>
      <c r="H8" s="12"/>
      <c r="I8" s="12"/>
      <c r="J8" s="12"/>
    </row>
    <row r="9" spans="1:10" s="13" customFormat="1" ht="23.25">
      <c r="A9" s="13" t="s">
        <v>7</v>
      </c>
      <c r="B9" s="16">
        <f t="shared" si="0"/>
        <v>318383</v>
      </c>
      <c r="C9" s="14">
        <f>C10+C11</f>
        <v>172344</v>
      </c>
      <c r="D9" s="14">
        <f>D10+D11</f>
        <v>146039</v>
      </c>
      <c r="E9" s="11"/>
      <c r="F9" s="15"/>
      <c r="G9" s="15"/>
      <c r="H9" s="15"/>
      <c r="I9" s="15"/>
      <c r="J9" s="15"/>
    </row>
    <row r="10" spans="1:10" s="13" customFormat="1" ht="23.25">
      <c r="A10" s="13" t="s">
        <v>8</v>
      </c>
      <c r="B10" s="16">
        <f t="shared" si="0"/>
        <v>317007</v>
      </c>
      <c r="C10" s="17">
        <v>171508</v>
      </c>
      <c r="D10" s="17">
        <v>145499</v>
      </c>
      <c r="E10" s="11"/>
    </row>
    <row r="11" spans="1:10" s="13" customFormat="1" ht="23.25">
      <c r="A11" s="13" t="s">
        <v>9</v>
      </c>
      <c r="B11" s="16">
        <f>C11+D11</f>
        <v>1376</v>
      </c>
      <c r="C11" s="17">
        <v>836</v>
      </c>
      <c r="D11" s="14">
        <v>540</v>
      </c>
      <c r="E11" s="11"/>
    </row>
    <row r="12" spans="1:10" s="13" customFormat="1" ht="23.25">
      <c r="A12" s="13" t="s">
        <v>13</v>
      </c>
      <c r="B12" s="16">
        <f>C12+D12</f>
        <v>290</v>
      </c>
      <c r="C12" s="27">
        <v>0</v>
      </c>
      <c r="D12" s="14">
        <v>290</v>
      </c>
      <c r="E12" s="27"/>
    </row>
    <row r="13" spans="1:10" s="10" customFormat="1" ht="23.25">
      <c r="A13" s="10" t="s">
        <v>6</v>
      </c>
      <c r="B13" s="18">
        <f>C13+D13</f>
        <v>120935</v>
      </c>
      <c r="C13" s="9">
        <f>SUM(C14:C16)</f>
        <v>44552</v>
      </c>
      <c r="D13" s="9">
        <f>SUM(D14:D16)</f>
        <v>76383</v>
      </c>
      <c r="E13" s="9"/>
      <c r="F13" s="19"/>
    </row>
    <row r="14" spans="1:10" s="13" customFormat="1" ht="23.25">
      <c r="A14" s="13" t="s">
        <v>10</v>
      </c>
      <c r="B14" s="16">
        <f t="shared" si="0"/>
        <v>29312</v>
      </c>
      <c r="C14" s="17">
        <v>173</v>
      </c>
      <c r="D14" s="17">
        <v>29139</v>
      </c>
      <c r="E14" s="11"/>
    </row>
    <row r="15" spans="1:10" s="13" customFormat="1" ht="23.25">
      <c r="A15" s="13" t="s">
        <v>11</v>
      </c>
      <c r="B15" s="16">
        <f t="shared" si="0"/>
        <v>30692</v>
      </c>
      <c r="C15" s="17">
        <v>14655</v>
      </c>
      <c r="D15" s="17">
        <v>16037</v>
      </c>
      <c r="E15" s="11"/>
    </row>
    <row r="16" spans="1:10" s="13" customFormat="1" ht="23.25">
      <c r="A16" s="20" t="s">
        <v>12</v>
      </c>
      <c r="B16" s="16">
        <f t="shared" si="0"/>
        <v>60931</v>
      </c>
      <c r="C16" s="17">
        <v>29724</v>
      </c>
      <c r="D16" s="17">
        <v>31207</v>
      </c>
    </row>
    <row r="17" spans="1:8" s="13" customFormat="1" ht="23.25">
      <c r="A17" s="1"/>
      <c r="B17" s="31" t="s">
        <v>14</v>
      </c>
      <c r="C17" s="31"/>
      <c r="D17" s="31"/>
    </row>
    <row r="18" spans="1:8" s="10" customFormat="1" ht="6" customHeight="1">
      <c r="A18" s="7"/>
      <c r="B18" s="21"/>
      <c r="C18" s="21"/>
      <c r="D18" s="21"/>
      <c r="F18" s="22"/>
    </row>
    <row r="19" spans="1:8" s="10" customFormat="1" ht="23.2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  <c r="F19" s="22">
        <f>F20+F25</f>
        <v>99.999999999999986</v>
      </c>
      <c r="G19" s="22">
        <f>G20+G25</f>
        <v>100</v>
      </c>
      <c r="H19" s="22">
        <f>H20+H25</f>
        <v>100</v>
      </c>
    </row>
    <row r="20" spans="1:8" s="10" customFormat="1" ht="23.25">
      <c r="A20" s="10" t="s">
        <v>5</v>
      </c>
      <c r="B20" s="21">
        <f t="shared" ref="B20:B28" si="1">B8/$B$7*100</f>
        <v>72.490264053429428</v>
      </c>
      <c r="C20" s="21">
        <f t="shared" ref="C20:C28" si="2">C8/$C$7*100</f>
        <v>79.459280023605785</v>
      </c>
      <c r="D20" s="21">
        <f t="shared" ref="D20:D28" si="3">D8/$D$7*100</f>
        <v>65.703240058910168</v>
      </c>
      <c r="F20" s="22">
        <f>F21+F24</f>
        <v>72.499999999999986</v>
      </c>
      <c r="G20" s="22">
        <f>G21+G24</f>
        <v>79.5</v>
      </c>
      <c r="H20" s="22">
        <f>H21+H24</f>
        <v>65.7</v>
      </c>
    </row>
    <row r="21" spans="1:8" s="10" customFormat="1" ht="23.25">
      <c r="A21" s="13" t="s">
        <v>7</v>
      </c>
      <c r="B21" s="29">
        <f t="shared" si="1"/>
        <v>72.424296191152109</v>
      </c>
      <c r="C21" s="29">
        <f t="shared" si="2"/>
        <v>79.459280023605785</v>
      </c>
      <c r="D21" s="29">
        <f t="shared" si="3"/>
        <v>65.573027048385356</v>
      </c>
      <c r="F21" s="22">
        <f>F22+F23</f>
        <v>72.399999999999991</v>
      </c>
      <c r="G21" s="22">
        <f>G22+G23</f>
        <v>79.5</v>
      </c>
      <c r="H21" s="22">
        <f>H22+H23</f>
        <v>65.600000000000009</v>
      </c>
    </row>
    <row r="22" spans="1:8" s="13" customFormat="1" ht="23.25">
      <c r="A22" s="13" t="s">
        <v>8</v>
      </c>
      <c r="B22" s="29">
        <f t="shared" si="1"/>
        <v>72.111290058415676</v>
      </c>
      <c r="C22" s="29">
        <f t="shared" si="2"/>
        <v>79.073841841251095</v>
      </c>
      <c r="D22" s="29">
        <f>D10/$D$7*100+0.02</f>
        <v>65.350561442580542</v>
      </c>
      <c r="F22" s="22">
        <f t="shared" ref="F22:F28" si="4">ROUND(B22,1)</f>
        <v>72.099999999999994</v>
      </c>
      <c r="G22" s="22">
        <f t="shared" ref="G22:G27" si="5">ROUND(C22,1)</f>
        <v>79.099999999999994</v>
      </c>
      <c r="H22" s="22">
        <f t="shared" ref="H22:H28" si="6">ROUND(D22,1)</f>
        <v>65.400000000000006</v>
      </c>
    </row>
    <row r="23" spans="1:8" s="13" customFormat="1" ht="23.25">
      <c r="A23" s="13" t="s">
        <v>9</v>
      </c>
      <c r="B23" s="29">
        <f t="shared" si="1"/>
        <v>0.3130061327364379</v>
      </c>
      <c r="C23" s="29">
        <f t="shared" si="2"/>
        <v>0.38543818235467692</v>
      </c>
      <c r="D23" s="29">
        <f t="shared" si="3"/>
        <v>0.24246560580480619</v>
      </c>
      <c r="F23" s="22">
        <f t="shared" si="4"/>
        <v>0.3</v>
      </c>
      <c r="G23" s="22">
        <f t="shared" si="5"/>
        <v>0.4</v>
      </c>
      <c r="H23" s="22">
        <f t="shared" si="6"/>
        <v>0.2</v>
      </c>
    </row>
    <row r="24" spans="1:8" s="13" customFormat="1" ht="23.25">
      <c r="A24" s="13" t="s">
        <v>13</v>
      </c>
      <c r="B24" s="29">
        <f t="shared" si="1"/>
        <v>6.59678622773016E-2</v>
      </c>
      <c r="C24" s="27">
        <f t="shared" si="2"/>
        <v>0</v>
      </c>
      <c r="D24" s="29">
        <f t="shared" si="3"/>
        <v>0.13021301052480333</v>
      </c>
      <c r="F24" s="22">
        <f>ROUND(B24,1)</f>
        <v>0.1</v>
      </c>
      <c r="G24" s="22">
        <f t="shared" si="5"/>
        <v>0</v>
      </c>
      <c r="H24" s="22">
        <f t="shared" si="6"/>
        <v>0.1</v>
      </c>
    </row>
    <row r="25" spans="1:8" s="10" customFormat="1" ht="23.25">
      <c r="A25" s="10" t="s">
        <v>6</v>
      </c>
      <c r="B25" s="21">
        <f t="shared" si="1"/>
        <v>27.509735946570579</v>
      </c>
      <c r="C25" s="21">
        <f t="shared" si="2"/>
        <v>20.540719976394218</v>
      </c>
      <c r="D25" s="21">
        <f t="shared" si="3"/>
        <v>34.296759941089839</v>
      </c>
      <c r="F25" s="22">
        <f>F26+F27+F28</f>
        <v>27.5</v>
      </c>
      <c r="G25" s="22">
        <f>G26+G27+G28</f>
        <v>20.5</v>
      </c>
      <c r="H25" s="22">
        <f>H26+H27+H28</f>
        <v>34.299999999999997</v>
      </c>
    </row>
    <row r="26" spans="1:8" s="13" customFormat="1" ht="23.25">
      <c r="A26" s="13" t="s">
        <v>10</v>
      </c>
      <c r="B26" s="29">
        <f t="shared" si="1"/>
        <v>6.6677585485250486</v>
      </c>
      <c r="C26" s="29">
        <f t="shared" si="2"/>
        <v>7.9761729123635286E-2</v>
      </c>
      <c r="D26" s="29">
        <f t="shared" si="3"/>
        <v>13.083713495456015</v>
      </c>
      <c r="F26" s="22">
        <f t="shared" si="4"/>
        <v>6.7</v>
      </c>
      <c r="G26" s="22">
        <f t="shared" si="5"/>
        <v>0.1</v>
      </c>
      <c r="H26" s="22">
        <f t="shared" si="6"/>
        <v>13.1</v>
      </c>
    </row>
    <row r="27" spans="1:8" s="13" customFormat="1" ht="23.25">
      <c r="A27" s="13" t="s">
        <v>11</v>
      </c>
      <c r="B27" s="29">
        <f t="shared" si="1"/>
        <v>6.9816745828101396</v>
      </c>
      <c r="C27" s="29">
        <f>C15/$C$7*100-0.02</f>
        <v>6.7366944526408981</v>
      </c>
      <c r="D27" s="29">
        <f t="shared" si="3"/>
        <v>7.2007794820216242</v>
      </c>
      <c r="F27" s="22">
        <f t="shared" si="4"/>
        <v>7</v>
      </c>
      <c r="G27" s="22">
        <f t="shared" si="5"/>
        <v>6.7</v>
      </c>
      <c r="H27" s="22">
        <f t="shared" si="6"/>
        <v>7.2</v>
      </c>
    </row>
    <row r="28" spans="1:8" s="13" customFormat="1" ht="23.25">
      <c r="A28" s="20" t="s">
        <v>12</v>
      </c>
      <c r="B28" s="29">
        <f>B16/$B$7*100-0.02</f>
        <v>13.840302815235393</v>
      </c>
      <c r="C28" s="29">
        <f t="shared" si="2"/>
        <v>13.704263794629684</v>
      </c>
      <c r="D28" s="29">
        <f t="shared" si="3"/>
        <v>14.0122669636122</v>
      </c>
      <c r="F28" s="22">
        <f t="shared" si="4"/>
        <v>13.8</v>
      </c>
      <c r="G28" s="22">
        <f>ROUND(C28,1)</f>
        <v>13.7</v>
      </c>
      <c r="H28" s="22">
        <f t="shared" si="6"/>
        <v>14</v>
      </c>
    </row>
    <row r="29" spans="1:8" ht="6.75" customHeight="1">
      <c r="A29" s="25"/>
      <c r="B29" s="26"/>
      <c r="C29" s="26"/>
      <c r="D29" s="26"/>
    </row>
    <row r="30" spans="1:8" s="28" customFormat="1" ht="30.75" customHeight="1">
      <c r="A30" s="28" t="s">
        <v>17</v>
      </c>
    </row>
    <row r="31" spans="1:8" s="28" customFormat="1" ht="27" customHeight="1">
      <c r="A31" s="28" t="s">
        <v>19</v>
      </c>
    </row>
    <row r="32" spans="1:8" ht="24" customHeight="1"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2015-11-27T03:08:24Z</dcterms:modified>
</cp:coreProperties>
</file>